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사용법" sheetId="1" state="visible" r:id="rId3"/>
    <sheet name="설정" sheetId="2" state="visible" r:id="rId4"/>
    <sheet name="점검표" sheetId="3" state="visible" r:id="rId5"/>
    <sheet name="달력" sheetId="4" state="visible" r:id="rId6"/>
    <sheet name="항목 설명" sheetId="5" state="visible" r:id="rId7"/>
  </sheets>
  <definedNames>
    <definedName function="false" hidden="false" localSheetId="2" name="_xlnm.Print_Titles" vbProcedure="false">점검표!$6:$6</definedName>
    <definedName function="false" hidden="true" localSheetId="2" name="_xlnm._FilterDatabase" vbProcedure="false">점검표!$A$6:$J$55</definedName>
    <definedName function="false" hidden="false" localSheetId="4" name="_xlnm.Print_Titles" vbProcedure="false">'항목 설명'!$5:$5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<sst xmlns="http://schemas.openxmlformats.org/spreadsheetml/2006/main" count="440" uniqueCount="279">
  <si>
    <r>
      <rPr>
        <b val="true"/>
        <sz val="14"/>
        <color rgb="FFFFFFFF"/>
        <rFont val="Noto Sans CJK SC"/>
        <family val="2"/>
      </rPr>
      <t xml:space="preserve">의원 법정 의무 점검표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사용법</t>
    </r>
  </si>
  <si>
    <t xml:space="preserve">이 양식은</t>
  </si>
  <si>
    <r>
      <rPr>
        <sz val="10"/>
        <color rgb="FF1A1A1A"/>
        <rFont val="Noto Sans CJK SC"/>
        <family val="2"/>
      </rPr>
      <t xml:space="preserve">새봄메디가 만들어 무료로 드리는 양식입니다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그대로 쓰셔도 되고 고쳐 쓰셔도 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</si>
  <si>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의원이 챙겨야 하는 법정 의무 </t>
    </r>
    <r>
      <rPr>
        <sz val="10"/>
        <color rgb="FF1A1A1A"/>
        <rFont val="맑은 고딕"/>
        <family val="0"/>
        <charset val="1"/>
      </rPr>
      <t xml:space="preserve">39</t>
    </r>
    <r>
      <rPr>
        <sz val="10"/>
        <color rgb="FF1A1A1A"/>
        <rFont val="Noto Sans CJK SC"/>
        <family val="2"/>
      </rPr>
      <t xml:space="preserve">가지입니다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장비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교육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신고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직원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원내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세무 여섯 갈래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</si>
  <si>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항목마다 근거 법조문과 과태료를 같이 적어 두었습니다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</si>
  <si>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시트 순서</t>
  </si>
  <si>
    <t xml:space="preserve">설정 → 점검표 → 달력 → 항목 설명</t>
  </si>
  <si>
    <t xml:space="preserve">① 설정</t>
  </si>
  <si>
    <r>
      <rPr>
        <sz val="10"/>
        <color rgb="FF1A1A1A"/>
        <rFont val="Noto Sans CJK SC"/>
        <family val="2"/>
      </rPr>
      <t xml:space="preserve">병원 이름과 개원일을 넣습니다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개원일 하나로 </t>
    </r>
    <r>
      <rPr>
        <sz val="10"/>
        <color rgb="FF1A1A1A"/>
        <rFont val="맑은 고딕"/>
        <family val="0"/>
        <charset val="1"/>
      </rPr>
      <t xml:space="preserve">39</t>
    </r>
    <r>
      <rPr>
        <sz val="10"/>
        <color rgb="FF1A1A1A"/>
        <rFont val="Noto Sans CJK SC"/>
        <family val="2"/>
      </rPr>
      <t xml:space="preserve">줄 예정일이 전부 잡힙니다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</si>
  <si>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상시 근로자 수도 적어 두십시오</t>
    </r>
    <r>
      <rPr>
        <sz val="10"/>
        <color rgb="FF1A1A1A"/>
        <rFont val="맑은 고딕"/>
        <family val="0"/>
        <charset val="1"/>
      </rPr>
      <t xml:space="preserve">. 5</t>
    </r>
    <r>
      <rPr>
        <sz val="10"/>
        <color rgb="FF1A1A1A"/>
        <rFont val="Noto Sans CJK SC"/>
        <family val="2"/>
      </rPr>
      <t xml:space="preserve">인 미만이면 빠지는 의무가 있습니다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</si>
  <si>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기한 지난 것과 </t>
    </r>
    <r>
      <rPr>
        <sz val="10"/>
        <color rgb="FF1A1A1A"/>
        <rFont val="맑은 고딕"/>
        <family val="0"/>
        <charset val="1"/>
      </rPr>
      <t xml:space="preserve">30</t>
    </r>
    <r>
      <rPr>
        <sz val="10"/>
        <color rgb="FF1A1A1A"/>
        <rFont val="Noto Sans CJK SC"/>
        <family val="2"/>
      </rPr>
      <t xml:space="preserve">일 안에 할 것이 몇 개인지 여기서 바로 보입니다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</si>
  <si>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② 점검표</t>
  </si>
  <si>
    <r>
      <rPr>
        <sz val="10"/>
        <color rgb="FF1A1A1A"/>
        <rFont val="Noto Sans CJK SC"/>
        <family val="2"/>
      </rPr>
      <t xml:space="preserve">최근에 한 날짜만 넣으시면 다음 예정일과 남은 일수가 계산됩니다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</si>
  <si>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아직 한 적 없는 항목은 개원일을 기준으로 잡아 둡니다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</si>
  <si>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기한이 지난 줄은 붉게</t>
    </r>
    <r>
      <rPr>
        <sz val="10"/>
        <color rgb="FF1A1A1A"/>
        <rFont val="맑은 고딕"/>
        <family val="0"/>
        <charset val="1"/>
      </rPr>
      <t xml:space="preserve">, 30</t>
    </r>
    <r>
      <rPr>
        <sz val="10"/>
        <color rgb="FF1A1A1A"/>
        <rFont val="Noto Sans CJK SC"/>
        <family val="2"/>
      </rPr>
      <t xml:space="preserve">일 안에 할 줄은 주황으로 바뀝니다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</si>
  <si>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우리 병원에 없는 장비나 제도는 상태를 「해당 없음」으로 두시면 흐려집니다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</si>
  <si>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③ 달력</t>
  </si>
  <si>
    <r>
      <rPr>
        <sz val="10"/>
        <color rgb="FF1A1A1A"/>
        <rFont val="Noto Sans CJK SC"/>
        <family val="2"/>
      </rPr>
      <t xml:space="preserve">그 달에 해야 할 항목에 ● 가 뜹니다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맨 아래에 그 달 건수가 나옵니다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</si>
  <si>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달마다 하는 것과 해마다 하는 것이 한 화면에 같이 보입니다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</si>
  <si>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④ 항목 설명</t>
  </si>
  <si>
    <r>
      <rPr>
        <sz val="10"/>
        <color rgb="FF1A1A1A"/>
        <rFont val="Noto Sans CJK SC"/>
        <family val="2"/>
      </rPr>
      <t xml:space="preserve">누가 언제 해야 하는지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안 하면 어떻게 되는지 적어 뒀습니다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</si>
  <si>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처음 보는 항목은 여기서 먼저 읽어 보십시오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</si>
  <si>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항목 더 넣기</t>
  </si>
  <si>
    <r>
      <rPr>
        <sz val="10"/>
        <color rgb="FF1A1A1A"/>
        <rFont val="Noto Sans CJK SC"/>
        <family val="2"/>
      </rPr>
      <t xml:space="preserve">점검표 맨 아래에 빈 줄이 열 개 있습니다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</si>
  <si>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항목 이름과 「주기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달</t>
    </r>
    <r>
      <rPr>
        <sz val="10"/>
        <color rgb="FF1A1A1A"/>
        <rFont val="맑은 고딕"/>
        <family val="0"/>
        <charset val="1"/>
      </rPr>
      <t xml:space="preserve">)</t>
    </r>
    <r>
      <rPr>
        <sz val="10"/>
        <color rgb="FF1A1A1A"/>
        <rFont val="Noto Sans CJK SC"/>
        <family val="2"/>
      </rPr>
      <t xml:space="preserve">」 숫자만 적으시면 예정일이 바로 계산됩니다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</si>
  <si>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달마다면 </t>
    </r>
    <r>
      <rPr>
        <sz val="10"/>
        <color rgb="FF1A1A1A"/>
        <rFont val="맑은 고딕"/>
        <family val="0"/>
        <charset val="1"/>
      </rPr>
      <t xml:space="preserve">1, </t>
    </r>
    <r>
      <rPr>
        <sz val="10"/>
        <color rgb="FF1A1A1A"/>
        <rFont val="Noto Sans CJK SC"/>
        <family val="2"/>
      </rPr>
      <t xml:space="preserve">분기면 </t>
    </r>
    <r>
      <rPr>
        <sz val="10"/>
        <color rgb="FF1A1A1A"/>
        <rFont val="맑은 고딕"/>
        <family val="0"/>
        <charset val="1"/>
      </rPr>
      <t xml:space="preserve">3, </t>
    </r>
    <r>
      <rPr>
        <sz val="10"/>
        <color rgb="FF1A1A1A"/>
        <rFont val="Noto Sans CJK SC"/>
        <family val="2"/>
      </rPr>
      <t xml:space="preserve">해마다면 </t>
    </r>
    <r>
      <rPr>
        <sz val="10"/>
        <color rgb="FF1A1A1A"/>
        <rFont val="맑은 고딕"/>
        <family val="0"/>
        <charset val="1"/>
      </rPr>
      <t xml:space="preserve">12, 3</t>
    </r>
    <r>
      <rPr>
        <sz val="10"/>
        <color rgb="FF1A1A1A"/>
        <rFont val="Noto Sans CJK SC"/>
        <family val="2"/>
      </rPr>
      <t xml:space="preserve">년마다면 </t>
    </r>
    <r>
      <rPr>
        <sz val="10"/>
        <color rgb="FF1A1A1A"/>
        <rFont val="맑은 고딕"/>
        <family val="0"/>
        <charset val="1"/>
      </rPr>
      <t xml:space="preserve">36</t>
    </r>
    <r>
      <rPr>
        <sz val="10"/>
        <color rgb="FF1A1A1A"/>
        <rFont val="Noto Sans CJK SC"/>
        <family val="2"/>
      </rPr>
      <t xml:space="preserve">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</si>
  <si>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고쳐 쓰기</t>
  </si>
  <si>
    <r>
      <rPr>
        <sz val="10"/>
        <color rgb="FF1A1A1A"/>
        <rFont val="Noto Sans CJK SC"/>
        <family val="2"/>
      </rPr>
      <t xml:space="preserve">이 파일은 잠겨 있지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병원에 맞게 고쳐 쓰시라고 만든 양식입니다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</si>
  <si>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줄이 모자라면 설정의 빈 줄을 채우십시오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줄까지 수식이 이미 보고 있어서 바로 집계에 들어갑니다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</si>
  <si>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빈 줄도 모자라면 표 한가운데</t>
    </r>
    <r>
      <rPr>
        <sz val="10"/>
        <color rgb="FF1A1A1A"/>
        <rFont val="맑은 고딕"/>
        <family val="0"/>
        <charset val="1"/>
      </rPr>
      <t xml:space="preserve">(</t>
    </r>
    <r>
      <rPr>
        <sz val="10"/>
        <color rgb="FF1A1A1A"/>
        <rFont val="Noto Sans CJK SC"/>
        <family val="2"/>
      </rPr>
      <t xml:space="preserve">맨 끝 줄 위</t>
    </r>
    <r>
      <rPr>
        <sz val="10"/>
        <color rgb="FF1A1A1A"/>
        <rFont val="맑은 고딕"/>
        <family val="0"/>
        <charset val="1"/>
      </rPr>
      <t xml:space="preserve">)</t>
    </r>
    <r>
      <rPr>
        <sz val="10"/>
        <color rgb="FF1A1A1A"/>
        <rFont val="Noto Sans CJK SC"/>
        <family val="2"/>
      </rPr>
      <t xml:space="preserve">에서 행을 삽입하십시오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수식 범위가 같이 늘어납니다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</si>
  <si>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항목 이름은 그냥 고쳐 쓰셔도 됩니다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집계는 이름을 보고 세기 때문에 바꿔도 안 깨집니다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</si>
  <si>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안 쓰는 줄은 지우지 말고 비워 두십시오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빈 줄은 집계에서 알아서 빠집니다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</si>
  <si>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10"/>
        <color rgb="FF1A1A1A"/>
        <rFont val="Noto Sans CJK SC"/>
        <family val="2"/>
      </rPr>
      <t xml:space="preserve">회색 칸을 잘못 고치셨으면</t>
    </r>
    <r>
      <rPr>
        <sz val="10"/>
        <color rgb="FF1A1A1A"/>
        <rFont val="맑은 고딕"/>
        <family val="0"/>
        <charset val="1"/>
      </rPr>
      <t xml:space="preserve">, </t>
    </r>
    <r>
      <rPr>
        <sz val="10"/>
        <color rgb="FF1A1A1A"/>
        <rFont val="Noto Sans CJK SC"/>
        <family val="2"/>
      </rPr>
      <t xml:space="preserve">바로 위 칸을 복사해 아래로 끌어 내리시면 수식이 되살아납니다</t>
    </r>
    <r>
      <rPr>
        <sz val="10"/>
        <color rgb="FF1A1A1A"/>
        <rFont val="맑은 고딕"/>
        <family val="0"/>
        <charset val="1"/>
      </rPr>
      <t xml:space="preserve">.</t>
    </r>
  </si>
  <si>
    <r>
      <rPr>
        <sz val="9"/>
        <color rgb="FF8A3A3A"/>
        <rFont val="Noto Sans CJK SC"/>
        <family val="2"/>
      </rPr>
      <t xml:space="preserve">법과 고시는 해마다 바뀝니다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과태료 금액과 주기는 시행 시점 기준으로 다시 확인하십시오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세무는 세무사</t>
    </r>
    <r>
      <rPr>
        <sz val="9"/>
        <color rgb="FF8A3A3A"/>
        <rFont val="맑은 고딕"/>
        <family val="0"/>
        <charset val="1"/>
      </rPr>
      <t xml:space="preserve">, </t>
    </r>
    <r>
      <rPr>
        <sz val="9"/>
        <color rgb="FF8A3A3A"/>
        <rFont val="Noto Sans CJK SC"/>
        <family val="2"/>
      </rPr>
      <t xml:space="preserve">노무는 노무사 확인을 거칩니다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저는 세무사도 노무사도 변호사도 아닙니다</t>
    </r>
    <r>
      <rPr>
        <sz val="9"/>
        <color rgb="FF8A3A3A"/>
        <rFont val="맑은 고딕"/>
        <family val="0"/>
        <charset val="1"/>
      </rPr>
      <t xml:space="preserve">.</t>
    </r>
  </si>
  <si>
    <t xml:space="preserve">만든 곳</t>
  </si>
  <si>
    <t xml:space="preserve">새봄메디</t>
  </si>
  <si>
    <r>
      <rPr>
        <sz val="10"/>
        <color rgb="FF1A1A1A"/>
        <rFont val="Noto Sans CJK SC"/>
        <family val="2"/>
      </rPr>
      <t xml:space="preserve">의원 개원 대행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병원 운영 프로그램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온라인 관리</t>
    </r>
  </si>
  <si>
    <t xml:space="preserve">프로그램</t>
  </si>
  <si>
    <r>
      <rPr>
        <sz val="10"/>
        <color rgb="FF1A1A1A"/>
        <rFont val="맑은 고딕"/>
        <family val="0"/>
        <charset val="1"/>
      </rPr>
      <t xml:space="preserve">app.saebommedi.com/nomu  ·  </t>
    </r>
    <r>
      <rPr>
        <sz val="10"/>
        <color rgb="FF1A1A1A"/>
        <rFont val="Noto Sans CJK SC"/>
        <family val="2"/>
      </rPr>
      <t xml:space="preserve">가입 없이 둘러보기로 먼저 보실 수 있습니다</t>
    </r>
  </si>
  <si>
    <r>
      <rPr>
        <sz val="10"/>
        <color rgb="FF1A1A1A"/>
        <rFont val="Noto Sans CJK SC"/>
        <family val="2"/>
      </rPr>
      <t xml:space="preserve">출퇴근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연차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예약판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실적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임금명세서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전자 근로계약서 </t>
    </r>
    <r>
      <rPr>
        <sz val="10"/>
        <color rgb="FF1A1A1A"/>
        <rFont val="맑은 고딕"/>
        <family val="0"/>
        <charset val="1"/>
      </rPr>
      <t xml:space="preserve">· </t>
    </r>
    <r>
      <rPr>
        <sz val="10"/>
        <color rgb="FF1A1A1A"/>
        <rFont val="Noto Sans CJK SC"/>
        <family val="2"/>
      </rPr>
      <t xml:space="preserve">사내 소통방</t>
    </r>
  </si>
  <si>
    <r>
      <rPr>
        <sz val="10"/>
        <color rgb="FF1A1A1A"/>
        <rFont val="Noto Sans CJK SC"/>
        <family val="2"/>
      </rPr>
      <t xml:space="preserve">이용료는 받지 않습니다</t>
    </r>
    <r>
      <rPr>
        <sz val="10"/>
        <color rgb="FF1A1A1A"/>
        <rFont val="맑은 고딕"/>
        <family val="0"/>
        <charset val="1"/>
      </rPr>
      <t xml:space="preserve">. </t>
    </r>
    <r>
      <rPr>
        <sz val="10"/>
        <color rgb="FF1A1A1A"/>
        <rFont val="Noto Sans CJK SC"/>
        <family val="2"/>
      </rPr>
      <t xml:space="preserve">쓰시는 동안 계속 무료입니다</t>
    </r>
    <r>
      <rPr>
        <sz val="10"/>
        <color rgb="FF1A1A1A"/>
        <rFont val="맑은 고딕"/>
        <family val="0"/>
        <charset val="1"/>
      </rPr>
      <t xml:space="preserve">.</t>
    </r>
  </si>
  <si>
    <t xml:space="preserve">양식 더 받기</t>
  </si>
  <si>
    <r>
      <rPr>
        <sz val="10"/>
        <color rgb="FF1A1A1A"/>
        <rFont val="맑은 고딕"/>
        <family val="0"/>
        <charset val="1"/>
      </rPr>
      <t xml:space="preserve">saebommedi.com/form  ·  </t>
    </r>
    <r>
      <rPr>
        <sz val="10"/>
        <color rgb="FF1A1A1A"/>
        <rFont val="Noto Sans CJK SC"/>
        <family val="2"/>
      </rPr>
      <t xml:space="preserve">병원 실무 양식을 계속 올립니다</t>
    </r>
  </si>
  <si>
    <t xml:space="preserve">연락</t>
  </si>
  <si>
    <r>
      <rPr>
        <sz val="10"/>
        <color rgb="FF1A1A1A"/>
        <rFont val="Noto Sans CJK SC"/>
        <family val="2"/>
      </rPr>
      <t xml:space="preserve">경남 창원 </t>
    </r>
    <r>
      <rPr>
        <sz val="10"/>
        <color rgb="FF1A1A1A"/>
        <rFont val="맑은 고딕"/>
        <family val="0"/>
        <charset val="1"/>
      </rPr>
      <t xml:space="preserve">· 050-6661-2787 · saebommedi.com</t>
    </r>
  </si>
  <si>
    <r>
      <rPr>
        <sz val="9"/>
        <color rgb="FF8A8A8A"/>
        <rFont val="Noto Sans CJK SC"/>
        <family val="2"/>
      </rPr>
      <t xml:space="preserve">양식이 안 맞거나 칸이 모자라면 연락 주세요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병원에 맞춰 고쳐 드립니다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</si>
  <si>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14"/>
        <color rgb="FFFFFFFF"/>
        <rFont val="Noto Sans CJK SC"/>
        <family val="2"/>
      </rPr>
      <t xml:space="preserve">설정 </t>
    </r>
    <r>
      <rPr>
        <b val="true"/>
        <sz val="14"/>
        <color rgb="FFFFFFFF"/>
        <rFont val="맑은 고딕"/>
        <family val="0"/>
        <charset val="1"/>
      </rPr>
      <t xml:space="preserve">· </t>
    </r>
    <r>
      <rPr>
        <b val="true"/>
        <sz val="14"/>
        <color rgb="FFFFFFFF"/>
        <rFont val="Noto Sans CJK SC"/>
        <family val="2"/>
      </rPr>
      <t xml:space="preserve">개원일 하나만 넣으시면 </t>
    </r>
    <r>
      <rPr>
        <b val="true"/>
        <sz val="14"/>
        <color rgb="FFFFFFFF"/>
        <rFont val="맑은 고딕"/>
        <family val="0"/>
        <charset val="1"/>
      </rPr>
      <t xml:space="preserve">39</t>
    </r>
    <r>
      <rPr>
        <b val="true"/>
        <sz val="14"/>
        <color rgb="FFFFFFFF"/>
        <rFont val="Noto Sans CJK SC"/>
        <family val="2"/>
      </rPr>
      <t xml:space="preserve">줄 예정일이 전부 계산됩니다</t>
    </r>
  </si>
  <si>
    <t xml:space="preserve">병원 이름</t>
  </si>
  <si>
    <t xml:space="preserve">［ 의료기관명 ］</t>
  </si>
  <si>
    <t xml:space="preserve">개원일</t>
  </si>
  <si>
    <t xml:space="preserve">← 최근 시행일이 빈 항목은 이 날을 기준으로 잡습니다</t>
  </si>
  <si>
    <t xml:space="preserve">상시 근로자 수</t>
  </si>
  <si>
    <r>
      <rPr>
        <sz val="9"/>
        <color rgb="FF8A8A8A"/>
        <rFont val="맑은 고딕"/>
        <family val="0"/>
        <charset val="1"/>
      </rPr>
      <t xml:space="preserve">5</t>
    </r>
    <r>
      <rPr>
        <sz val="9"/>
        <color rgb="FF8A8A8A"/>
        <rFont val="Noto Sans CJK SC"/>
        <family val="2"/>
      </rPr>
      <t xml:space="preserve">인 미만이면 빠지는 의무가 있습니다</t>
    </r>
  </si>
  <si>
    <t xml:space="preserve">진행 현황</t>
  </si>
  <si>
    <t xml:space="preserve">전체 항목</t>
  </si>
  <si>
    <t xml:space="preserve">완료</t>
  </si>
  <si>
    <t xml:space="preserve">해당 없음</t>
  </si>
  <si>
    <r>
      <rPr>
        <sz val="9"/>
        <color rgb="FF8A8A8A"/>
        <rFont val="Noto Sans CJK SC"/>
        <family val="2"/>
      </rPr>
      <t xml:space="preserve">우리 병원에 없는 장비</t>
    </r>
    <r>
      <rPr>
        <sz val="9"/>
        <color rgb="FF8A8A8A"/>
        <rFont val="맑은 고딕"/>
        <family val="0"/>
        <charset val="1"/>
      </rPr>
      <t xml:space="preserve">·</t>
    </r>
    <r>
      <rPr>
        <sz val="9"/>
        <color rgb="FF8A8A8A"/>
        <rFont val="Noto Sans CJK SC"/>
        <family val="2"/>
      </rPr>
      <t xml:space="preserve">제도</t>
    </r>
  </si>
  <si>
    <t xml:space="preserve">기한 지난 것</t>
  </si>
  <si>
    <t xml:space="preserve">점검표에서 붉게 표시됩니다</t>
  </si>
  <si>
    <r>
      <rPr>
        <b val="true"/>
        <sz val="10"/>
        <color rgb="FF1A1A1A"/>
        <rFont val="맑은 고딕"/>
        <family val="0"/>
        <charset val="1"/>
      </rPr>
      <t xml:space="preserve">30</t>
    </r>
    <r>
      <rPr>
        <b val="true"/>
        <sz val="10"/>
        <color rgb="FF1A1A1A"/>
        <rFont val="Noto Sans CJK SC"/>
        <family val="2"/>
      </rPr>
      <t xml:space="preserve">일 안에 할 것</t>
    </r>
  </si>
  <si>
    <t xml:space="preserve">색 범례</t>
  </si>
  <si>
    <t xml:space="preserve">기한 지남</t>
  </si>
  <si>
    <t xml:space="preserve">예정일이 지났는데 완료가 아닌 줄</t>
  </si>
  <si>
    <r>
      <rPr>
        <b val="true"/>
        <sz val="10"/>
        <color rgb="FF1A1A1A"/>
        <rFont val="맑은 고딕"/>
        <family val="0"/>
        <charset val="1"/>
      </rPr>
      <t xml:space="preserve">30</t>
    </r>
    <r>
      <rPr>
        <b val="true"/>
        <sz val="10"/>
        <color rgb="FF1A1A1A"/>
        <rFont val="Noto Sans CJK SC"/>
        <family val="2"/>
      </rPr>
      <t xml:space="preserve">일 안</t>
    </r>
  </si>
  <si>
    <t xml:space="preserve">한 달 안에 해야 하는 줄</t>
  </si>
  <si>
    <r>
      <rPr>
        <b val="true"/>
        <sz val="10"/>
        <color rgb="FF1A1A1A"/>
        <rFont val="Noto Sans CJK SC"/>
        <family val="2"/>
      </rPr>
      <t xml:space="preserve">완료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해당 없음</t>
    </r>
  </si>
  <si>
    <t xml:space="preserve">흐려집니다</t>
  </si>
  <si>
    <r>
      <rPr>
        <sz val="9"/>
        <color rgb="FF8A3A3A"/>
        <rFont val="Noto Sans CJK SC"/>
        <family val="2"/>
      </rPr>
      <t xml:space="preserve">법과 고시는 해마다 바뀝니다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과태료 금액과 주기는 시행 시점 기준으로 다시 확인하십시오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세무는 세무사</t>
    </r>
    <r>
      <rPr>
        <sz val="9"/>
        <color rgb="FF8A3A3A"/>
        <rFont val="맑은 고딕"/>
        <family val="0"/>
        <charset val="1"/>
      </rPr>
      <t xml:space="preserve">, </t>
    </r>
    <r>
      <rPr>
        <sz val="9"/>
        <color rgb="FF8A3A3A"/>
        <rFont val="Noto Sans CJK SC"/>
        <family val="2"/>
      </rPr>
      <t xml:space="preserve">노무는 노무사 확인을 거칩니다</t>
    </r>
    <r>
      <rPr>
        <sz val="9"/>
        <color rgb="FF8A3A3A"/>
        <rFont val="맑은 고딕"/>
        <family val="0"/>
        <charset val="1"/>
      </rPr>
      <t xml:space="preserve">. </t>
    </r>
    <r>
      <rPr>
        <sz val="9"/>
        <color rgb="FF8A3A3A"/>
        <rFont val="Noto Sans CJK SC"/>
        <family val="2"/>
      </rPr>
      <t xml:space="preserve">저는 세무사도 노무사도 아닙니다</t>
    </r>
    <r>
      <rPr>
        <sz val="9"/>
        <color rgb="FF8A3A3A"/>
        <rFont val="맑은 고딕"/>
        <family val="0"/>
        <charset val="1"/>
      </rPr>
      <t xml:space="preserve">.</t>
    </r>
  </si>
  <si>
    <r>
      <rPr>
        <sz val="9"/>
        <color rgb="FF8A8A8A"/>
        <rFont val="Noto Sans CJK SC"/>
        <family val="2"/>
      </rPr>
      <t xml:space="preserve">최근 시행일만 넣으십시오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다음 예정일과 남은 일수는 계산됩니다</t>
    </r>
    <r>
      <rPr>
        <sz val="9"/>
        <color rgb="FF8A8A8A"/>
        <rFont val="맑은 고딕"/>
        <family val="0"/>
        <charset val="1"/>
      </rPr>
      <t xml:space="preserve">.          </t>
    </r>
    <r>
      <rPr>
        <sz val="9"/>
        <color rgb="FF8A8A8A"/>
        <rFont val="Noto Sans CJK SC"/>
        <family val="2"/>
      </rPr>
      <t xml:space="preserve">새봄메디 </t>
    </r>
    <r>
      <rPr>
        <sz val="9"/>
        <color rgb="FF8A8A8A"/>
        <rFont val="맑은 고딕"/>
        <family val="0"/>
        <charset val="1"/>
      </rPr>
      <t xml:space="preserve">· saebommedi.com</t>
    </r>
  </si>
  <si>
    <t xml:space="preserve">구분</t>
  </si>
  <si>
    <t xml:space="preserve">항목</t>
  </si>
  <si>
    <t xml:space="preserve">주기</t>
  </si>
  <si>
    <t xml:space="preserve">근거</t>
  </si>
  <si>
    <t xml:space="preserve">최근 시행일</t>
  </si>
  <si>
    <t xml:space="preserve">다음 예정일</t>
  </si>
  <si>
    <t xml:space="preserve">남은 일수</t>
  </si>
  <si>
    <t xml:space="preserve">담당</t>
  </si>
  <si>
    <t xml:space="preserve">상태</t>
  </si>
  <si>
    <t xml:space="preserve">메모</t>
  </si>
  <si>
    <r>
      <rPr>
        <b val="true"/>
        <sz val="9"/>
        <color rgb="FF1A1A1A"/>
        <rFont val="Noto Sans CJK SC"/>
        <family val="2"/>
      </rPr>
      <t xml:space="preserve">주기</t>
    </r>
    <r>
      <rPr>
        <b val="true"/>
        <sz val="9"/>
        <color rgb="FF1A1A1A"/>
        <rFont val="맑은 고딕"/>
        <family val="0"/>
        <charset val="1"/>
      </rPr>
      <t xml:space="preserve">(</t>
    </r>
    <r>
      <rPr>
        <b val="true"/>
        <sz val="9"/>
        <color rgb="FF1A1A1A"/>
        <rFont val="Noto Sans CJK SC"/>
        <family val="2"/>
      </rPr>
      <t xml:space="preserve">달</t>
    </r>
    <r>
      <rPr>
        <b val="true"/>
        <sz val="9"/>
        <color rgb="FF1A1A1A"/>
        <rFont val="맑은 고딕"/>
        <family val="0"/>
        <charset val="1"/>
      </rPr>
      <t xml:space="preserve">)</t>
    </r>
  </si>
  <si>
    <t xml:space="preserve">장비</t>
  </si>
  <si>
    <t xml:space="preserve">진단용 방사선 발생장치 정기검사</t>
  </si>
  <si>
    <r>
      <rPr>
        <b val="true"/>
        <sz val="9"/>
        <color rgb="FF1F3864"/>
        <rFont val="맑은 고딕"/>
        <family val="0"/>
        <charset val="1"/>
      </rPr>
      <t xml:space="preserve">3</t>
    </r>
    <r>
      <rPr>
        <b val="true"/>
        <sz val="9"/>
        <color rgb="FF1F3864"/>
        <rFont val="Noto Sans CJK SC"/>
        <family val="2"/>
      </rPr>
      <t xml:space="preserve">년마다</t>
    </r>
  </si>
  <si>
    <r>
      <rPr>
        <sz val="8"/>
        <color rgb="FF8A8A8A"/>
        <rFont val="Noto Sans CJK SC"/>
        <family val="2"/>
      </rPr>
      <t xml:space="preserve">진단용 방사선 발생장치의 안전관리에 관한 규칙 제</t>
    </r>
    <r>
      <rPr>
        <sz val="8"/>
        <color rgb="FF8A8A8A"/>
        <rFont val="맑은 고딕"/>
        <family val="0"/>
        <charset val="1"/>
      </rPr>
      <t xml:space="preserve">4</t>
    </r>
    <r>
      <rPr>
        <sz val="8"/>
        <color rgb="FF8A8A8A"/>
        <rFont val="Noto Sans CJK SC"/>
        <family val="2"/>
      </rPr>
      <t xml:space="preserve">조 제</t>
    </r>
    <r>
      <rPr>
        <sz val="8"/>
        <color rgb="FF8A8A8A"/>
        <rFont val="맑은 고딕"/>
        <family val="0"/>
        <charset val="1"/>
      </rPr>
      <t xml:space="preserve">2</t>
    </r>
    <r>
      <rPr>
        <sz val="8"/>
        <color rgb="FF8A8A8A"/>
        <rFont val="Noto Sans CJK SC"/>
        <family val="2"/>
      </rPr>
      <t xml:space="preserve">항</t>
    </r>
  </si>
  <si>
    <t xml:space="preserve">진단용 방사선 안전관리책임자 교육</t>
  </si>
  <si>
    <r>
      <rPr>
        <sz val="8"/>
        <color rgb="FF8A8A8A"/>
        <rFont val="Noto Sans CJK SC"/>
        <family val="2"/>
      </rPr>
      <t xml:space="preserve">의료법 제</t>
    </r>
    <r>
      <rPr>
        <sz val="8"/>
        <color rgb="FF8A8A8A"/>
        <rFont val="맑은 고딕"/>
        <family val="0"/>
        <charset val="1"/>
      </rPr>
      <t xml:space="preserve">37</t>
    </r>
    <r>
      <rPr>
        <sz val="8"/>
        <color rgb="FF8A8A8A"/>
        <rFont val="Noto Sans CJK SC"/>
        <family val="2"/>
      </rPr>
      <t xml:space="preserve">조 제</t>
    </r>
    <r>
      <rPr>
        <sz val="8"/>
        <color rgb="FF8A8A8A"/>
        <rFont val="맑은 고딕"/>
        <family val="0"/>
        <charset val="1"/>
      </rPr>
      <t xml:space="preserve">3</t>
    </r>
    <r>
      <rPr>
        <sz val="8"/>
        <color rgb="FF8A8A8A"/>
        <rFont val="Noto Sans CJK SC"/>
        <family val="2"/>
      </rPr>
      <t xml:space="preserve">항 </t>
    </r>
    <r>
      <rPr>
        <sz val="8"/>
        <color rgb="FF8A8A8A"/>
        <rFont val="맑은 고딕"/>
        <family val="0"/>
        <charset val="1"/>
      </rPr>
      <t xml:space="preserve">· </t>
    </r>
    <r>
      <rPr>
        <sz val="8"/>
        <color rgb="FF8A8A8A"/>
        <rFont val="Noto Sans CJK SC"/>
        <family val="2"/>
      </rPr>
      <t xml:space="preserve">질병관리청 고시 제</t>
    </r>
    <r>
      <rPr>
        <sz val="8"/>
        <color rgb="FF8A8A8A"/>
        <rFont val="맑은 고딕"/>
        <family val="0"/>
        <charset val="1"/>
      </rPr>
      <t xml:space="preserve">2023-18</t>
    </r>
    <r>
      <rPr>
        <sz val="8"/>
        <color rgb="FF8A8A8A"/>
        <rFont val="Noto Sans CJK SC"/>
        <family val="2"/>
      </rPr>
      <t xml:space="preserve">호</t>
    </r>
  </si>
  <si>
    <t xml:space="preserve">방사선 관계 종사자 건강진단</t>
  </si>
  <si>
    <r>
      <rPr>
        <b val="true"/>
        <sz val="9"/>
        <color rgb="FF1F3864"/>
        <rFont val="맑은 고딕"/>
        <family val="0"/>
        <charset val="1"/>
      </rPr>
      <t xml:space="preserve">2</t>
    </r>
    <r>
      <rPr>
        <b val="true"/>
        <sz val="9"/>
        <color rgb="FF1F3864"/>
        <rFont val="Noto Sans CJK SC"/>
        <family val="2"/>
      </rPr>
      <t xml:space="preserve">년마다</t>
    </r>
  </si>
  <si>
    <r>
      <rPr>
        <sz val="8"/>
        <color rgb="FF8A8A8A"/>
        <rFont val="Noto Sans CJK SC"/>
        <family val="2"/>
      </rPr>
      <t xml:space="preserve">진단용 방사선 발생장치의 안전관리에 관한 규칙 제</t>
    </r>
    <r>
      <rPr>
        <sz val="8"/>
        <color rgb="FF8A8A8A"/>
        <rFont val="맑은 고딕"/>
        <family val="0"/>
        <charset val="1"/>
      </rPr>
      <t xml:space="preserve">13</t>
    </r>
    <r>
      <rPr>
        <sz val="8"/>
        <color rgb="FF8A8A8A"/>
        <rFont val="Noto Sans CJK SC"/>
        <family val="2"/>
      </rPr>
      <t xml:space="preserve">조</t>
    </r>
  </si>
  <si>
    <t xml:space="preserve">특수의료장비 품질관리검사</t>
  </si>
  <si>
    <t xml:space="preserve">해마다</t>
  </si>
  <si>
    <r>
      <rPr>
        <sz val="8"/>
        <color rgb="FF8A8A8A"/>
        <rFont val="Noto Sans CJK SC"/>
        <family val="2"/>
      </rPr>
      <t xml:space="preserve">의료법 제</t>
    </r>
    <r>
      <rPr>
        <sz val="8"/>
        <color rgb="FF8A8A8A"/>
        <rFont val="맑은 고딕"/>
        <family val="0"/>
        <charset val="1"/>
      </rPr>
      <t xml:space="preserve">38</t>
    </r>
    <r>
      <rPr>
        <sz val="8"/>
        <color rgb="FF8A8A8A"/>
        <rFont val="Noto Sans CJK SC"/>
        <family val="2"/>
      </rPr>
      <t xml:space="preserve">조 </t>
    </r>
    <r>
      <rPr>
        <sz val="8"/>
        <color rgb="FF8A8A8A"/>
        <rFont val="맑은 고딕"/>
        <family val="0"/>
        <charset val="1"/>
      </rPr>
      <t xml:space="preserve">· </t>
    </r>
    <r>
      <rPr>
        <sz val="8"/>
        <color rgb="FF8A8A8A"/>
        <rFont val="Noto Sans CJK SC"/>
        <family val="2"/>
      </rPr>
      <t xml:space="preserve">특수의료장비의 설치 및 운영에 관한 규칙</t>
    </r>
  </si>
  <si>
    <t xml:space="preserve">방사선 관계 종사자 피폭선량 측정</t>
  </si>
  <si>
    <r>
      <rPr>
        <b val="true"/>
        <sz val="9"/>
        <color rgb="FF1F3864"/>
        <rFont val="맑은 고딕"/>
        <family val="0"/>
        <charset val="1"/>
      </rPr>
      <t xml:space="preserve">3</t>
    </r>
    <r>
      <rPr>
        <b val="true"/>
        <sz val="9"/>
        <color rgb="FF1F3864"/>
        <rFont val="Noto Sans CJK SC"/>
        <family val="2"/>
      </rPr>
      <t xml:space="preserve">달마다</t>
    </r>
  </si>
  <si>
    <r>
      <rPr>
        <sz val="8"/>
        <color rgb="FF8A8A8A"/>
        <rFont val="Noto Sans CJK SC"/>
        <family val="2"/>
      </rPr>
      <t xml:space="preserve">진단용 방사선 발생장치의 안전관리에 관한 규칙 제</t>
    </r>
    <r>
      <rPr>
        <sz val="8"/>
        <color rgb="FF8A8A8A"/>
        <rFont val="맑은 고딕"/>
        <family val="0"/>
        <charset val="1"/>
      </rPr>
      <t xml:space="preserve">4</t>
    </r>
    <r>
      <rPr>
        <sz val="8"/>
        <color rgb="FF8A8A8A"/>
        <rFont val="Noto Sans CJK SC"/>
        <family val="2"/>
      </rPr>
      <t xml:space="preserve">조 제</t>
    </r>
    <r>
      <rPr>
        <sz val="8"/>
        <color rgb="FF8A8A8A"/>
        <rFont val="맑은 고딕"/>
        <family val="0"/>
        <charset val="1"/>
      </rPr>
      <t xml:space="preserve">5</t>
    </r>
    <r>
      <rPr>
        <sz val="8"/>
        <color rgb="FF8A8A8A"/>
        <rFont val="Noto Sans CJK SC"/>
        <family val="2"/>
      </rPr>
      <t xml:space="preserve">항 </t>
    </r>
    <r>
      <rPr>
        <sz val="8"/>
        <color rgb="FF8A8A8A"/>
        <rFont val="맑은 고딕"/>
        <family val="0"/>
        <charset val="1"/>
      </rPr>
      <t xml:space="preserve">· </t>
    </r>
    <r>
      <rPr>
        <sz val="8"/>
        <color rgb="FF8A8A8A"/>
        <rFont val="Noto Sans CJK SC"/>
        <family val="2"/>
      </rPr>
      <t xml:space="preserve">제</t>
    </r>
    <r>
      <rPr>
        <sz val="8"/>
        <color rgb="FF8A8A8A"/>
        <rFont val="맑은 고딕"/>
        <family val="0"/>
        <charset val="1"/>
      </rPr>
      <t xml:space="preserve">12</t>
    </r>
    <r>
      <rPr>
        <sz val="8"/>
        <color rgb="FF8A8A8A"/>
        <rFont val="Noto Sans CJK SC"/>
        <family val="2"/>
      </rPr>
      <t xml:space="preserve">조 제</t>
    </r>
    <r>
      <rPr>
        <sz val="8"/>
        <color rgb="FF8A8A8A"/>
        <rFont val="맑은 고딕"/>
        <family val="0"/>
        <charset val="1"/>
      </rPr>
      <t xml:space="preserve">4</t>
    </r>
    <r>
      <rPr>
        <sz val="8"/>
        <color rgb="FF8A8A8A"/>
        <rFont val="Noto Sans CJK SC"/>
        <family val="2"/>
      </rPr>
      <t xml:space="preserve">호</t>
    </r>
  </si>
  <si>
    <t xml:space="preserve">교육</t>
  </si>
  <si>
    <t xml:space="preserve">의료폐기물 배출자 교육</t>
  </si>
  <si>
    <r>
      <rPr>
        <sz val="8"/>
        <color rgb="FF8A8A8A"/>
        <rFont val="Noto Sans CJK SC"/>
        <family val="2"/>
      </rPr>
      <t xml:space="preserve">폐기물관리법 </t>
    </r>
    <r>
      <rPr>
        <sz val="8"/>
        <color rgb="FF8A8A8A"/>
        <rFont val="맑은 고딕"/>
        <family val="0"/>
        <charset val="1"/>
      </rPr>
      <t xml:space="preserve">(</t>
    </r>
    <r>
      <rPr>
        <sz val="8"/>
        <color rgb="FF8A8A8A"/>
        <rFont val="Noto Sans CJK SC"/>
        <family val="2"/>
      </rPr>
      <t xml:space="preserve">배출자 교육</t>
    </r>
    <r>
      <rPr>
        <sz val="8"/>
        <color rgb="FF8A8A8A"/>
        <rFont val="맑은 고딕"/>
        <family val="0"/>
        <charset val="1"/>
      </rPr>
      <t xml:space="preserve">)</t>
    </r>
  </si>
  <si>
    <t xml:space="preserve">직장 내 성희롱 예방교육</t>
  </si>
  <si>
    <r>
      <rPr>
        <sz val="8"/>
        <color rgb="FF8A8A8A"/>
        <rFont val="Noto Sans CJK SC"/>
        <family val="2"/>
      </rPr>
      <t xml:space="preserve">남녀고용평등과 일</t>
    </r>
    <r>
      <rPr>
        <sz val="8"/>
        <color rgb="FF8A8A8A"/>
        <rFont val="맑은 고딕"/>
        <family val="0"/>
        <charset val="1"/>
      </rPr>
      <t xml:space="preserve">·</t>
    </r>
    <r>
      <rPr>
        <sz val="8"/>
        <color rgb="FF8A8A8A"/>
        <rFont val="Noto Sans CJK SC"/>
        <family val="2"/>
      </rPr>
      <t xml:space="preserve">가정 양립 지원에 관한 법률 제</t>
    </r>
    <r>
      <rPr>
        <sz val="8"/>
        <color rgb="FF8A8A8A"/>
        <rFont val="맑은 고딕"/>
        <family val="0"/>
        <charset val="1"/>
      </rPr>
      <t xml:space="preserve">13</t>
    </r>
    <r>
      <rPr>
        <sz val="8"/>
        <color rgb="FF8A8A8A"/>
        <rFont val="Noto Sans CJK SC"/>
        <family val="2"/>
      </rPr>
      <t xml:space="preserve">조</t>
    </r>
  </si>
  <si>
    <t xml:space="preserve">직장 내 장애인 인식개선 교육</t>
  </si>
  <si>
    <r>
      <rPr>
        <sz val="8"/>
        <color rgb="FF8A8A8A"/>
        <rFont val="Noto Sans CJK SC"/>
        <family val="2"/>
      </rPr>
      <t xml:space="preserve">장애인고용촉진 및 직업재활법 제</t>
    </r>
    <r>
      <rPr>
        <sz val="8"/>
        <color rgb="FF8A8A8A"/>
        <rFont val="맑은 고딕"/>
        <family val="0"/>
        <charset val="1"/>
      </rPr>
      <t xml:space="preserve">5</t>
    </r>
    <r>
      <rPr>
        <sz val="8"/>
        <color rgb="FF8A8A8A"/>
        <rFont val="Noto Sans CJK SC"/>
        <family val="2"/>
      </rPr>
      <t xml:space="preserve">조의</t>
    </r>
    <r>
      <rPr>
        <sz val="8"/>
        <color rgb="FF8A8A8A"/>
        <rFont val="맑은 고딕"/>
        <family val="0"/>
        <charset val="1"/>
      </rPr>
      <t xml:space="preserve">2</t>
    </r>
  </si>
  <si>
    <t xml:space="preserve">개인정보 보호 교육</t>
  </si>
  <si>
    <r>
      <rPr>
        <sz val="8"/>
        <color rgb="FF8A8A8A"/>
        <rFont val="Noto Sans CJK SC"/>
        <family val="2"/>
      </rPr>
      <t xml:space="preserve">개인정보 보호법 제</t>
    </r>
    <r>
      <rPr>
        <sz val="8"/>
        <color rgb="FF8A8A8A"/>
        <rFont val="맑은 고딕"/>
        <family val="0"/>
        <charset val="1"/>
      </rPr>
      <t xml:space="preserve">28</t>
    </r>
    <r>
      <rPr>
        <sz val="8"/>
        <color rgb="FF8A8A8A"/>
        <rFont val="Noto Sans CJK SC"/>
        <family val="2"/>
      </rPr>
      <t xml:space="preserve">조</t>
    </r>
  </si>
  <si>
    <t xml:space="preserve">퇴직연금 교육</t>
  </si>
  <si>
    <r>
      <rPr>
        <sz val="8"/>
        <color rgb="FF8A8A8A"/>
        <rFont val="Noto Sans CJK SC"/>
        <family val="2"/>
      </rPr>
      <t xml:space="preserve">근로자퇴직급여 보장법 제</t>
    </r>
    <r>
      <rPr>
        <sz val="8"/>
        <color rgb="FF8A8A8A"/>
        <rFont val="맑은 고딕"/>
        <family val="0"/>
        <charset val="1"/>
      </rPr>
      <t xml:space="preserve">32</t>
    </r>
    <r>
      <rPr>
        <sz val="8"/>
        <color rgb="FF8A8A8A"/>
        <rFont val="Noto Sans CJK SC"/>
        <family val="2"/>
      </rPr>
      <t xml:space="preserve">조</t>
    </r>
  </si>
  <si>
    <r>
      <rPr>
        <b val="true"/>
        <sz val="10"/>
        <color rgb="FF1A1A1A"/>
        <rFont val="Noto Sans CJK SC"/>
        <family val="2"/>
      </rPr>
      <t xml:space="preserve">학대 신고의무자 교육 </t>
    </r>
    <r>
      <rPr>
        <b val="true"/>
        <sz val="10"/>
        <color rgb="FF1A1A1A"/>
        <rFont val="맑은 고딕"/>
        <family val="0"/>
        <charset val="1"/>
      </rPr>
      <t xml:space="preserve">(</t>
    </r>
    <r>
      <rPr>
        <b val="true"/>
        <sz val="10"/>
        <color rgb="FF1A1A1A"/>
        <rFont val="Noto Sans CJK SC"/>
        <family val="2"/>
      </rPr>
      <t xml:space="preserve">아동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노인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장애인</t>
    </r>
    <r>
      <rPr>
        <b val="true"/>
        <sz val="10"/>
        <color rgb="FF1A1A1A"/>
        <rFont val="맑은 고딕"/>
        <family val="0"/>
        <charset val="1"/>
      </rPr>
      <t xml:space="preserve">)</t>
    </r>
  </si>
  <si>
    <r>
      <rPr>
        <sz val="8"/>
        <color rgb="FF8A8A8A"/>
        <rFont val="Noto Sans CJK SC"/>
        <family val="2"/>
      </rPr>
      <t xml:space="preserve">아동복지법 제</t>
    </r>
    <r>
      <rPr>
        <sz val="8"/>
        <color rgb="FF8A8A8A"/>
        <rFont val="맑은 고딕"/>
        <family val="0"/>
        <charset val="1"/>
      </rPr>
      <t xml:space="preserve">26</t>
    </r>
    <r>
      <rPr>
        <sz val="8"/>
        <color rgb="FF8A8A8A"/>
        <rFont val="Noto Sans CJK SC"/>
        <family val="2"/>
      </rPr>
      <t xml:space="preserve">조 </t>
    </r>
    <r>
      <rPr>
        <sz val="8"/>
        <color rgb="FF8A8A8A"/>
        <rFont val="맑은 고딕"/>
        <family val="0"/>
        <charset val="1"/>
      </rPr>
      <t xml:space="preserve">· </t>
    </r>
    <r>
      <rPr>
        <sz val="8"/>
        <color rgb="FF8A8A8A"/>
        <rFont val="Noto Sans CJK SC"/>
        <family val="2"/>
      </rPr>
      <t xml:space="preserve">노인복지법 제</t>
    </r>
    <r>
      <rPr>
        <sz val="8"/>
        <color rgb="FF8A8A8A"/>
        <rFont val="맑은 고딕"/>
        <family val="0"/>
        <charset val="1"/>
      </rPr>
      <t xml:space="preserve">39</t>
    </r>
    <r>
      <rPr>
        <sz val="8"/>
        <color rgb="FF8A8A8A"/>
        <rFont val="Noto Sans CJK SC"/>
        <family val="2"/>
      </rPr>
      <t xml:space="preserve">조의</t>
    </r>
    <r>
      <rPr>
        <sz val="8"/>
        <color rgb="FF8A8A8A"/>
        <rFont val="맑은 고딕"/>
        <family val="0"/>
        <charset val="1"/>
      </rPr>
      <t xml:space="preserve">6 · </t>
    </r>
    <r>
      <rPr>
        <sz val="8"/>
        <color rgb="FF8A8A8A"/>
        <rFont val="Noto Sans CJK SC"/>
        <family val="2"/>
      </rPr>
      <t xml:space="preserve">장애인복지법 제</t>
    </r>
    <r>
      <rPr>
        <sz val="8"/>
        <color rgb="FF8A8A8A"/>
        <rFont val="맑은 고딕"/>
        <family val="0"/>
        <charset val="1"/>
      </rPr>
      <t xml:space="preserve">59</t>
    </r>
    <r>
      <rPr>
        <sz val="8"/>
        <color rgb="FF8A8A8A"/>
        <rFont val="Noto Sans CJK SC"/>
        <family val="2"/>
      </rPr>
      <t xml:space="preserve">조의</t>
    </r>
    <r>
      <rPr>
        <sz val="8"/>
        <color rgb="FF8A8A8A"/>
        <rFont val="맑은 고딕"/>
        <family val="0"/>
        <charset val="1"/>
      </rPr>
      <t xml:space="preserve">4</t>
    </r>
  </si>
  <si>
    <r>
      <rPr>
        <b val="true"/>
        <sz val="10"/>
        <color rgb="FF1A1A1A"/>
        <rFont val="Noto Sans CJK SC"/>
        <family val="2"/>
      </rPr>
      <t xml:space="preserve">의료인 보수교육 </t>
    </r>
    <r>
      <rPr>
        <b val="true"/>
        <sz val="10"/>
        <color rgb="FF1A1A1A"/>
        <rFont val="맑은 고딕"/>
        <family val="0"/>
        <charset val="1"/>
      </rPr>
      <t xml:space="preserve">(</t>
    </r>
    <r>
      <rPr>
        <b val="true"/>
        <sz val="10"/>
        <color rgb="FF1A1A1A"/>
        <rFont val="Noto Sans CJK SC"/>
        <family val="2"/>
      </rPr>
      <t xml:space="preserve">연 </t>
    </r>
    <r>
      <rPr>
        <b val="true"/>
        <sz val="10"/>
        <color rgb="FF1A1A1A"/>
        <rFont val="맑은 고딕"/>
        <family val="0"/>
        <charset val="1"/>
      </rPr>
      <t xml:space="preserve">8</t>
    </r>
    <r>
      <rPr>
        <b val="true"/>
        <sz val="10"/>
        <color rgb="FF1A1A1A"/>
        <rFont val="Noto Sans CJK SC"/>
        <family val="2"/>
      </rPr>
      <t xml:space="preserve">평점</t>
    </r>
    <r>
      <rPr>
        <b val="true"/>
        <sz val="10"/>
        <color rgb="FF1A1A1A"/>
        <rFont val="맑은 고딕"/>
        <family val="0"/>
        <charset val="1"/>
      </rPr>
      <t xml:space="preserve">)</t>
    </r>
  </si>
  <si>
    <r>
      <rPr>
        <sz val="8"/>
        <color rgb="FF8A8A8A"/>
        <rFont val="Noto Sans CJK SC"/>
        <family val="2"/>
      </rPr>
      <t xml:space="preserve">의료법 제</t>
    </r>
    <r>
      <rPr>
        <sz val="8"/>
        <color rgb="FF8A8A8A"/>
        <rFont val="맑은 고딕"/>
        <family val="0"/>
        <charset val="1"/>
      </rPr>
      <t xml:space="preserve">30</t>
    </r>
    <r>
      <rPr>
        <sz val="8"/>
        <color rgb="FF8A8A8A"/>
        <rFont val="Noto Sans CJK SC"/>
        <family val="2"/>
      </rPr>
      <t xml:space="preserve">조 제</t>
    </r>
    <r>
      <rPr>
        <sz val="8"/>
        <color rgb="FF8A8A8A"/>
        <rFont val="맑은 고딕"/>
        <family val="0"/>
        <charset val="1"/>
      </rPr>
      <t xml:space="preserve">3</t>
    </r>
    <r>
      <rPr>
        <sz val="8"/>
        <color rgb="FF8A8A8A"/>
        <rFont val="Noto Sans CJK SC"/>
        <family val="2"/>
      </rPr>
      <t xml:space="preserve">항 </t>
    </r>
    <r>
      <rPr>
        <sz val="8"/>
        <color rgb="FF8A8A8A"/>
        <rFont val="맑은 고딕"/>
        <family val="0"/>
        <charset val="1"/>
      </rPr>
      <t xml:space="preserve">· </t>
    </r>
    <r>
      <rPr>
        <sz val="8"/>
        <color rgb="FF8A8A8A"/>
        <rFont val="Noto Sans CJK SC"/>
        <family val="2"/>
      </rPr>
      <t xml:space="preserve">시행규칙 제</t>
    </r>
    <r>
      <rPr>
        <sz val="8"/>
        <color rgb="FF8A8A8A"/>
        <rFont val="맑은 고딕"/>
        <family val="0"/>
        <charset val="1"/>
      </rPr>
      <t xml:space="preserve">20</t>
    </r>
    <r>
      <rPr>
        <sz val="8"/>
        <color rgb="FF8A8A8A"/>
        <rFont val="Noto Sans CJK SC"/>
        <family val="2"/>
      </rPr>
      <t xml:space="preserve">조</t>
    </r>
  </si>
  <si>
    <t xml:space="preserve">산업안전보건교육</t>
  </si>
  <si>
    <t xml:space="preserve">산업안전보건법</t>
  </si>
  <si>
    <t xml:space="preserve">신고</t>
  </si>
  <si>
    <t xml:space="preserve">의료인 면허 신고</t>
  </si>
  <si>
    <r>
      <rPr>
        <sz val="8"/>
        <color rgb="FF8A8A8A"/>
        <rFont val="Noto Sans CJK SC"/>
        <family val="2"/>
      </rPr>
      <t xml:space="preserve">의료법 제</t>
    </r>
    <r>
      <rPr>
        <sz val="8"/>
        <color rgb="FF8A8A8A"/>
        <rFont val="맑은 고딕"/>
        <family val="0"/>
        <charset val="1"/>
      </rPr>
      <t xml:space="preserve">25</t>
    </r>
    <r>
      <rPr>
        <sz val="8"/>
        <color rgb="FF8A8A8A"/>
        <rFont val="Noto Sans CJK SC"/>
        <family val="2"/>
      </rPr>
      <t xml:space="preserve">조</t>
    </r>
  </si>
  <si>
    <t xml:space="preserve">비급여 진료비용 보고</t>
  </si>
  <si>
    <r>
      <rPr>
        <sz val="8"/>
        <color rgb="FF8A8A8A"/>
        <rFont val="Noto Sans CJK SC"/>
        <family val="2"/>
      </rPr>
      <t xml:space="preserve">의료법 제</t>
    </r>
    <r>
      <rPr>
        <sz val="8"/>
        <color rgb="FF8A8A8A"/>
        <rFont val="맑은 고딕"/>
        <family val="0"/>
        <charset val="1"/>
      </rPr>
      <t xml:space="preserve">45</t>
    </r>
    <r>
      <rPr>
        <sz val="8"/>
        <color rgb="FF8A8A8A"/>
        <rFont val="Noto Sans CJK SC"/>
        <family val="2"/>
      </rPr>
      <t xml:space="preserve">조의</t>
    </r>
    <r>
      <rPr>
        <sz val="8"/>
        <color rgb="FF8A8A8A"/>
        <rFont val="맑은 고딕"/>
        <family val="0"/>
        <charset val="1"/>
      </rPr>
      <t xml:space="preserve">2 · </t>
    </r>
    <r>
      <rPr>
        <sz val="8"/>
        <color rgb="FF8A8A8A"/>
        <rFont val="Noto Sans CJK SC"/>
        <family val="2"/>
      </rPr>
      <t xml:space="preserve">보건복지부 고시</t>
    </r>
  </si>
  <si>
    <t xml:space="preserve">종사자 결핵검진</t>
  </si>
  <si>
    <r>
      <rPr>
        <sz val="8"/>
        <color rgb="FF8A8A8A"/>
        <rFont val="Noto Sans CJK SC"/>
        <family val="2"/>
      </rPr>
      <t xml:space="preserve">결핵예방법 제</t>
    </r>
    <r>
      <rPr>
        <sz val="8"/>
        <color rgb="FF8A8A8A"/>
        <rFont val="맑은 고딕"/>
        <family val="0"/>
        <charset val="1"/>
      </rPr>
      <t xml:space="preserve">11</t>
    </r>
    <r>
      <rPr>
        <sz val="8"/>
        <color rgb="FF8A8A8A"/>
        <rFont val="Noto Sans CJK SC"/>
        <family val="2"/>
      </rPr>
      <t xml:space="preserve">조 </t>
    </r>
    <r>
      <rPr>
        <sz val="8"/>
        <color rgb="FF8A8A8A"/>
        <rFont val="맑은 고딕"/>
        <family val="0"/>
        <charset val="1"/>
      </rPr>
      <t xml:space="preserve">· </t>
    </r>
    <r>
      <rPr>
        <sz val="8"/>
        <color rgb="FF8A8A8A"/>
        <rFont val="Noto Sans CJK SC"/>
        <family val="2"/>
      </rPr>
      <t xml:space="preserve">같은 법 시행규칙</t>
    </r>
  </si>
  <si>
    <t xml:space="preserve">잠복결핵감염검진 — 새로 온 직원 확인</t>
  </si>
  <si>
    <t xml:space="preserve">근로자 일반건강진단</t>
  </si>
  <si>
    <r>
      <rPr>
        <sz val="8"/>
        <color rgb="FF8A8A8A"/>
        <rFont val="Noto Sans CJK SC"/>
        <family val="2"/>
      </rPr>
      <t xml:space="preserve">산업안전보건법 제</t>
    </r>
    <r>
      <rPr>
        <sz val="8"/>
        <color rgb="FF8A8A8A"/>
        <rFont val="맑은 고딕"/>
        <family val="0"/>
        <charset val="1"/>
      </rPr>
      <t xml:space="preserve">129</t>
    </r>
    <r>
      <rPr>
        <sz val="8"/>
        <color rgb="FF8A8A8A"/>
        <rFont val="Noto Sans CJK SC"/>
        <family val="2"/>
      </rPr>
      <t xml:space="preserve">조</t>
    </r>
  </si>
  <si>
    <t xml:space="preserve">사업장 현황 신고</t>
  </si>
  <si>
    <r>
      <rPr>
        <sz val="8"/>
        <color rgb="FF8A8A8A"/>
        <rFont val="Noto Sans CJK SC"/>
        <family val="2"/>
      </rPr>
      <t xml:space="preserve">소득세법 제</t>
    </r>
    <r>
      <rPr>
        <sz val="8"/>
        <color rgb="FF8A8A8A"/>
        <rFont val="맑은 고딕"/>
        <family val="0"/>
        <charset val="1"/>
      </rPr>
      <t xml:space="preserve">78</t>
    </r>
    <r>
      <rPr>
        <sz val="8"/>
        <color rgb="FF8A8A8A"/>
        <rFont val="Noto Sans CJK SC"/>
        <family val="2"/>
      </rPr>
      <t xml:space="preserve">조</t>
    </r>
  </si>
  <si>
    <t xml:space="preserve">직원</t>
  </si>
  <si>
    <r>
      <rPr>
        <b val="true"/>
        <sz val="10"/>
        <color rgb="FF1A1A1A"/>
        <rFont val="Noto Sans CJK SC"/>
        <family val="2"/>
      </rPr>
      <t xml:space="preserve">고용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산재보험 보수총액 신고</t>
    </r>
  </si>
  <si>
    <t xml:space="preserve">고용보험 및 산업재해보상보험의 보험료징수 등에 관한 법률</t>
  </si>
  <si>
    <r>
      <rPr>
        <b val="true"/>
        <sz val="10"/>
        <color rgb="FF1A1A1A"/>
        <rFont val="Noto Sans CJK SC"/>
        <family val="2"/>
      </rPr>
      <t xml:space="preserve">최저임금 알리기 </t>
    </r>
    <r>
      <rPr>
        <b val="true"/>
        <sz val="10"/>
        <color rgb="FF1A1A1A"/>
        <rFont val="맑은 고딕"/>
        <family val="0"/>
        <charset val="1"/>
      </rPr>
      <t xml:space="preserve">(</t>
    </r>
    <r>
      <rPr>
        <b val="true"/>
        <sz val="10"/>
        <color rgb="FF1A1A1A"/>
        <rFont val="Noto Sans CJK SC"/>
        <family val="2"/>
      </rPr>
      <t xml:space="preserve">게시</t>
    </r>
    <r>
      <rPr>
        <b val="true"/>
        <sz val="10"/>
        <color rgb="FF1A1A1A"/>
        <rFont val="맑은 고딕"/>
        <family val="0"/>
        <charset val="1"/>
      </rPr>
      <t xml:space="preserve">)</t>
    </r>
  </si>
  <si>
    <r>
      <rPr>
        <sz val="8"/>
        <color rgb="FF8A8A8A"/>
        <rFont val="Noto Sans CJK SC"/>
        <family val="2"/>
      </rPr>
      <t xml:space="preserve">최저임금법 제</t>
    </r>
    <r>
      <rPr>
        <sz val="8"/>
        <color rgb="FF8A8A8A"/>
        <rFont val="맑은 고딕"/>
        <family val="0"/>
        <charset val="1"/>
      </rPr>
      <t xml:space="preserve">11</t>
    </r>
    <r>
      <rPr>
        <sz val="8"/>
        <color rgb="FF8A8A8A"/>
        <rFont val="Noto Sans CJK SC"/>
        <family val="2"/>
      </rPr>
      <t xml:space="preserve">조</t>
    </r>
  </si>
  <si>
    <t xml:space="preserve">근로계약서 — 빠진 사람 확인</t>
  </si>
  <si>
    <r>
      <rPr>
        <sz val="8"/>
        <color rgb="FF8A8A8A"/>
        <rFont val="Noto Sans CJK SC"/>
        <family val="2"/>
      </rPr>
      <t xml:space="preserve">근로기준법 제</t>
    </r>
    <r>
      <rPr>
        <sz val="8"/>
        <color rgb="FF8A8A8A"/>
        <rFont val="맑은 고딕"/>
        <family val="0"/>
        <charset val="1"/>
      </rPr>
      <t xml:space="preserve">17</t>
    </r>
    <r>
      <rPr>
        <sz val="8"/>
        <color rgb="FF8A8A8A"/>
        <rFont val="Noto Sans CJK SC"/>
        <family val="2"/>
      </rPr>
      <t xml:space="preserve">조</t>
    </r>
  </si>
  <si>
    <r>
      <rPr>
        <b val="true"/>
        <sz val="10"/>
        <color rgb="FF1A1A1A"/>
        <rFont val="Noto Sans CJK SC"/>
        <family val="2"/>
      </rPr>
      <t xml:space="preserve">연차휴가 사용 촉진 — </t>
    </r>
    <r>
      <rPr>
        <b val="true"/>
        <sz val="10"/>
        <color rgb="FF1A1A1A"/>
        <rFont val="맑은 고딕"/>
        <family val="0"/>
        <charset val="1"/>
      </rPr>
      <t xml:space="preserve">1</t>
    </r>
    <r>
      <rPr>
        <b val="true"/>
        <sz val="10"/>
        <color rgb="FF1A1A1A"/>
        <rFont val="Noto Sans CJK SC"/>
        <family val="2"/>
      </rPr>
      <t xml:space="preserve">차 안내</t>
    </r>
  </si>
  <si>
    <r>
      <rPr>
        <sz val="8"/>
        <color rgb="FF8A8A8A"/>
        <rFont val="Noto Sans CJK SC"/>
        <family val="2"/>
      </rPr>
      <t xml:space="preserve">근로기준법 제</t>
    </r>
    <r>
      <rPr>
        <sz val="8"/>
        <color rgb="FF8A8A8A"/>
        <rFont val="맑은 고딕"/>
        <family val="0"/>
        <charset val="1"/>
      </rPr>
      <t xml:space="preserve">61</t>
    </r>
    <r>
      <rPr>
        <sz val="8"/>
        <color rgb="FF8A8A8A"/>
        <rFont val="Noto Sans CJK SC"/>
        <family val="2"/>
      </rPr>
      <t xml:space="preserve">조</t>
    </r>
  </si>
  <si>
    <t xml:space="preserve">임금명세서 주기</t>
  </si>
  <si>
    <t xml:space="preserve">달마다</t>
  </si>
  <si>
    <r>
      <rPr>
        <sz val="8"/>
        <color rgb="FF8A8A8A"/>
        <rFont val="Noto Sans CJK SC"/>
        <family val="2"/>
      </rPr>
      <t xml:space="preserve">근로기준법 제</t>
    </r>
    <r>
      <rPr>
        <sz val="8"/>
        <color rgb="FF8A8A8A"/>
        <rFont val="맑은 고딕"/>
        <family val="0"/>
        <charset val="1"/>
      </rPr>
      <t xml:space="preserve">48</t>
    </r>
    <r>
      <rPr>
        <sz val="8"/>
        <color rgb="FF8A8A8A"/>
        <rFont val="Noto Sans CJK SC"/>
        <family val="2"/>
      </rPr>
      <t xml:space="preserve">조 제</t>
    </r>
    <r>
      <rPr>
        <sz val="8"/>
        <color rgb="FF8A8A8A"/>
        <rFont val="맑은 고딕"/>
        <family val="0"/>
        <charset val="1"/>
      </rPr>
      <t xml:space="preserve">2</t>
    </r>
    <r>
      <rPr>
        <sz val="8"/>
        <color rgb="FF8A8A8A"/>
        <rFont val="Noto Sans CJK SC"/>
        <family val="2"/>
      </rPr>
      <t xml:space="preserve">항</t>
    </r>
  </si>
  <si>
    <r>
      <rPr>
        <b val="true"/>
        <sz val="10"/>
        <color rgb="FF1A1A1A"/>
        <rFont val="맑은 고딕"/>
        <family val="0"/>
        <charset val="1"/>
      </rPr>
      <t xml:space="preserve">4</t>
    </r>
    <r>
      <rPr>
        <b val="true"/>
        <sz val="10"/>
        <color rgb="FF1A1A1A"/>
        <rFont val="Noto Sans CJK SC"/>
        <family val="2"/>
      </rPr>
      <t xml:space="preserve">대보험 취득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상실 신고 확인</t>
    </r>
  </si>
  <si>
    <r>
      <rPr>
        <sz val="8"/>
        <color rgb="FF8A8A8A"/>
        <rFont val="Noto Sans CJK SC"/>
        <family val="2"/>
      </rPr>
      <t xml:space="preserve">국민연금법 </t>
    </r>
    <r>
      <rPr>
        <sz val="8"/>
        <color rgb="FF8A8A8A"/>
        <rFont val="맑은 고딕"/>
        <family val="0"/>
        <charset val="1"/>
      </rPr>
      <t xml:space="preserve">· </t>
    </r>
    <r>
      <rPr>
        <sz val="8"/>
        <color rgb="FF8A8A8A"/>
        <rFont val="Noto Sans CJK SC"/>
        <family val="2"/>
      </rPr>
      <t xml:space="preserve">국민건강보험법 </t>
    </r>
    <r>
      <rPr>
        <sz val="8"/>
        <color rgb="FF8A8A8A"/>
        <rFont val="맑은 고딕"/>
        <family val="0"/>
        <charset val="1"/>
      </rPr>
      <t xml:space="preserve">· </t>
    </r>
    <r>
      <rPr>
        <sz val="8"/>
        <color rgb="FF8A8A8A"/>
        <rFont val="Noto Sans CJK SC"/>
        <family val="2"/>
      </rPr>
      <t xml:space="preserve">고용보험법 등</t>
    </r>
  </si>
  <si>
    <t xml:space="preserve">원내</t>
  </si>
  <si>
    <r>
      <rPr>
        <b val="true"/>
        <sz val="10"/>
        <color rgb="FF1A1A1A"/>
        <rFont val="Noto Sans CJK SC"/>
        <family val="2"/>
      </rPr>
      <t xml:space="preserve">소방시설 자체점검 </t>
    </r>
    <r>
      <rPr>
        <b val="true"/>
        <sz val="10"/>
        <color rgb="FF1A1A1A"/>
        <rFont val="맑은 고딕"/>
        <family val="0"/>
        <charset val="1"/>
      </rPr>
      <t xml:space="preserve">(</t>
    </r>
    <r>
      <rPr>
        <b val="true"/>
        <sz val="10"/>
        <color rgb="FF1A1A1A"/>
        <rFont val="Noto Sans CJK SC"/>
        <family val="2"/>
      </rPr>
      <t xml:space="preserve">작동점검</t>
    </r>
    <r>
      <rPr>
        <b val="true"/>
        <sz val="10"/>
        <color rgb="FF1A1A1A"/>
        <rFont val="맑은 고딕"/>
        <family val="0"/>
        <charset val="1"/>
      </rPr>
      <t xml:space="preserve">)</t>
    </r>
  </si>
  <si>
    <r>
      <rPr>
        <sz val="8"/>
        <color rgb="FF8A8A8A"/>
        <rFont val="Noto Sans CJK SC"/>
        <family val="2"/>
      </rPr>
      <t xml:space="preserve">소방시설 설치 및 관리에 관한 법률 제</t>
    </r>
    <r>
      <rPr>
        <sz val="8"/>
        <color rgb="FF8A8A8A"/>
        <rFont val="맑은 고딕"/>
        <family val="0"/>
        <charset val="1"/>
      </rPr>
      <t xml:space="preserve">22</t>
    </r>
    <r>
      <rPr>
        <sz val="8"/>
        <color rgb="FF8A8A8A"/>
        <rFont val="Noto Sans CJK SC"/>
        <family val="2"/>
      </rPr>
      <t xml:space="preserve">조</t>
    </r>
  </si>
  <si>
    <r>
      <rPr>
        <b val="true"/>
        <sz val="10"/>
        <color rgb="FF1A1A1A"/>
        <rFont val="Noto Sans CJK SC"/>
        <family val="2"/>
      </rPr>
      <t xml:space="preserve">개인정보 처리방침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파기 점검</t>
    </r>
  </si>
  <si>
    <r>
      <rPr>
        <sz val="8"/>
        <color rgb="FF8A8A8A"/>
        <rFont val="Noto Sans CJK SC"/>
        <family val="2"/>
      </rPr>
      <t xml:space="preserve">개인정보 보호법 제</t>
    </r>
    <r>
      <rPr>
        <sz val="8"/>
        <color rgb="FF8A8A8A"/>
        <rFont val="맑은 고딕"/>
        <family val="0"/>
        <charset val="1"/>
      </rPr>
      <t xml:space="preserve">30</t>
    </r>
    <r>
      <rPr>
        <sz val="8"/>
        <color rgb="FF8A8A8A"/>
        <rFont val="Noto Sans CJK SC"/>
        <family val="2"/>
      </rPr>
      <t xml:space="preserve">조 </t>
    </r>
    <r>
      <rPr>
        <sz val="8"/>
        <color rgb="FF8A8A8A"/>
        <rFont val="맑은 고딕"/>
        <family val="0"/>
        <charset val="1"/>
      </rPr>
      <t xml:space="preserve">(</t>
    </r>
    <r>
      <rPr>
        <sz val="8"/>
        <color rgb="FF8A8A8A"/>
        <rFont val="Noto Sans CJK SC"/>
        <family val="2"/>
      </rPr>
      <t xml:space="preserve">처리방침</t>
    </r>
    <r>
      <rPr>
        <sz val="8"/>
        <color rgb="FF8A8A8A"/>
        <rFont val="맑은 고딕"/>
        <family val="0"/>
        <charset val="1"/>
      </rPr>
      <t xml:space="preserve">) · </t>
    </r>
    <r>
      <rPr>
        <sz val="8"/>
        <color rgb="FF8A8A8A"/>
        <rFont val="Noto Sans CJK SC"/>
        <family val="2"/>
      </rPr>
      <t xml:space="preserve">제</t>
    </r>
    <r>
      <rPr>
        <sz val="8"/>
        <color rgb="FF8A8A8A"/>
        <rFont val="맑은 고딕"/>
        <family val="0"/>
        <charset val="1"/>
      </rPr>
      <t xml:space="preserve">21</t>
    </r>
    <r>
      <rPr>
        <sz val="8"/>
        <color rgb="FF8A8A8A"/>
        <rFont val="Noto Sans CJK SC"/>
        <family val="2"/>
      </rPr>
      <t xml:space="preserve">조 </t>
    </r>
    <r>
      <rPr>
        <sz val="8"/>
        <color rgb="FF8A8A8A"/>
        <rFont val="맑은 고딕"/>
        <family val="0"/>
        <charset val="1"/>
      </rPr>
      <t xml:space="preserve">(</t>
    </r>
    <r>
      <rPr>
        <sz val="8"/>
        <color rgb="FF8A8A8A"/>
        <rFont val="Noto Sans CJK SC"/>
        <family val="2"/>
      </rPr>
      <t xml:space="preserve">파기</t>
    </r>
    <r>
      <rPr>
        <sz val="8"/>
        <color rgb="FF8A8A8A"/>
        <rFont val="맑은 고딕"/>
        <family val="0"/>
        <charset val="1"/>
      </rPr>
      <t xml:space="preserve">)</t>
    </r>
  </si>
  <si>
    <r>
      <rPr>
        <b val="true"/>
        <sz val="10"/>
        <color rgb="FF1A1A1A"/>
        <rFont val="Noto Sans CJK SC"/>
        <family val="2"/>
      </rPr>
      <t xml:space="preserve">마약류 저장시설 점검 </t>
    </r>
    <r>
      <rPr>
        <b val="true"/>
        <sz val="10"/>
        <color rgb="FF1A1A1A"/>
        <rFont val="맑은 고딕"/>
        <family val="0"/>
        <charset val="1"/>
      </rPr>
      <t xml:space="preserve">(</t>
    </r>
    <r>
      <rPr>
        <b val="true"/>
        <sz val="10"/>
        <color rgb="FF1A1A1A"/>
        <rFont val="Noto Sans CJK SC"/>
        <family val="2"/>
      </rPr>
      <t xml:space="preserve">점검부에 적기</t>
    </r>
    <r>
      <rPr>
        <b val="true"/>
        <sz val="10"/>
        <color rgb="FF1A1A1A"/>
        <rFont val="맑은 고딕"/>
        <family val="0"/>
        <charset val="1"/>
      </rPr>
      <t xml:space="preserve">)</t>
    </r>
  </si>
  <si>
    <r>
      <rPr>
        <sz val="8"/>
        <color rgb="FF8A8A8A"/>
        <rFont val="Noto Sans CJK SC"/>
        <family val="2"/>
      </rPr>
      <t xml:space="preserve">마약류 관리에 관한 법률 시행규칙 </t>
    </r>
    <r>
      <rPr>
        <sz val="8"/>
        <color rgb="FF8A8A8A"/>
        <rFont val="맑은 고딕"/>
        <family val="0"/>
        <charset val="1"/>
      </rPr>
      <t xml:space="preserve">[</t>
    </r>
    <r>
      <rPr>
        <sz val="8"/>
        <color rgb="FF8A8A8A"/>
        <rFont val="Noto Sans CJK SC"/>
        <family val="2"/>
      </rPr>
      <t xml:space="preserve">별지 제</t>
    </r>
    <r>
      <rPr>
        <sz val="8"/>
        <color rgb="FF8A8A8A"/>
        <rFont val="맑은 고딕"/>
        <family val="0"/>
        <charset val="1"/>
      </rPr>
      <t xml:space="preserve">24</t>
    </r>
    <r>
      <rPr>
        <sz val="8"/>
        <color rgb="FF8A8A8A"/>
        <rFont val="Noto Sans CJK SC"/>
        <family val="2"/>
      </rPr>
      <t xml:space="preserve">호서식</t>
    </r>
    <r>
      <rPr>
        <sz val="8"/>
        <color rgb="FF8A8A8A"/>
        <rFont val="맑은 고딕"/>
        <family val="0"/>
        <charset val="1"/>
      </rPr>
      <t xml:space="preserve">] </t>
    </r>
    <r>
      <rPr>
        <sz val="8"/>
        <color rgb="FF8A8A8A"/>
        <rFont val="Noto Sans CJK SC"/>
        <family val="2"/>
      </rPr>
      <t xml:space="preserve">의료용마약류저장시설점검부</t>
    </r>
  </si>
  <si>
    <r>
      <rPr>
        <b val="true"/>
        <sz val="10"/>
        <color rgb="FF1A1A1A"/>
        <rFont val="Noto Sans CJK SC"/>
        <family val="2"/>
      </rPr>
      <t xml:space="preserve">마약류 취급 보고 </t>
    </r>
    <r>
      <rPr>
        <b val="true"/>
        <sz val="10"/>
        <color rgb="FF1A1A1A"/>
        <rFont val="맑은 고딕"/>
        <family val="0"/>
        <charset val="1"/>
      </rPr>
      <t xml:space="preserve">(NIMS) </t>
    </r>
    <r>
      <rPr>
        <b val="true"/>
        <sz val="10"/>
        <color rgb="FF1A1A1A"/>
        <rFont val="Noto Sans CJK SC"/>
        <family val="2"/>
      </rPr>
      <t xml:space="preserve">빠진 것 확인</t>
    </r>
  </si>
  <si>
    <r>
      <rPr>
        <sz val="8"/>
        <color rgb="FF8A8A8A"/>
        <rFont val="Noto Sans CJK SC"/>
        <family val="2"/>
      </rPr>
      <t xml:space="preserve">마약류 관리에 관한 법률 </t>
    </r>
    <r>
      <rPr>
        <sz val="8"/>
        <color rgb="FF8A8A8A"/>
        <rFont val="맑은 고딕"/>
        <family val="0"/>
        <charset val="1"/>
      </rPr>
      <t xml:space="preserve">(</t>
    </r>
    <r>
      <rPr>
        <sz val="8"/>
        <color rgb="FF8A8A8A"/>
        <rFont val="Noto Sans CJK SC"/>
        <family val="2"/>
      </rPr>
      <t xml:space="preserve">마약류통합관리시스템 취급보고</t>
    </r>
    <r>
      <rPr>
        <sz val="8"/>
        <color rgb="FF8A8A8A"/>
        <rFont val="맑은 고딕"/>
        <family val="0"/>
        <charset val="1"/>
      </rPr>
      <t xml:space="preserve">)</t>
    </r>
  </si>
  <si>
    <r>
      <rPr>
        <b val="true"/>
        <sz val="10"/>
        <color rgb="FF1A1A1A"/>
        <rFont val="Noto Sans CJK SC"/>
        <family val="2"/>
      </rPr>
      <t xml:space="preserve">의료폐기물 보관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인계 기록 점검</t>
    </r>
  </si>
  <si>
    <t xml:space="preserve">폐기물관리법</t>
  </si>
  <si>
    <r>
      <rPr>
        <b val="true"/>
        <sz val="10"/>
        <color rgb="FF1A1A1A"/>
        <rFont val="Noto Sans CJK SC"/>
        <family val="2"/>
      </rPr>
      <t xml:space="preserve">진료기록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문진 백업 확인</t>
    </r>
  </si>
  <si>
    <r>
      <rPr>
        <sz val="8"/>
        <color rgb="FF8A8A8A"/>
        <rFont val="Noto Sans CJK SC"/>
        <family val="2"/>
      </rPr>
      <t xml:space="preserve">의료법 제</t>
    </r>
    <r>
      <rPr>
        <sz val="8"/>
        <color rgb="FF8A8A8A"/>
        <rFont val="맑은 고딕"/>
        <family val="0"/>
        <charset val="1"/>
      </rPr>
      <t xml:space="preserve">23</t>
    </r>
    <r>
      <rPr>
        <sz val="8"/>
        <color rgb="FF8A8A8A"/>
        <rFont val="Noto Sans CJK SC"/>
        <family val="2"/>
      </rPr>
      <t xml:space="preserve">조 제</t>
    </r>
    <r>
      <rPr>
        <sz val="8"/>
        <color rgb="FF8A8A8A"/>
        <rFont val="맑은 고딕"/>
        <family val="0"/>
        <charset val="1"/>
      </rPr>
      <t xml:space="preserve">2</t>
    </r>
    <r>
      <rPr>
        <sz val="8"/>
        <color rgb="FF8A8A8A"/>
        <rFont val="Noto Sans CJK SC"/>
        <family val="2"/>
      </rPr>
      <t xml:space="preserve">항 </t>
    </r>
    <r>
      <rPr>
        <sz val="8"/>
        <color rgb="FF8A8A8A"/>
        <rFont val="맑은 고딕"/>
        <family val="0"/>
        <charset val="1"/>
      </rPr>
      <t xml:space="preserve">· </t>
    </r>
    <r>
      <rPr>
        <sz val="8"/>
        <color rgb="FF8A8A8A"/>
        <rFont val="Noto Sans CJK SC"/>
        <family val="2"/>
      </rPr>
      <t xml:space="preserve">시행규칙 제</t>
    </r>
    <r>
      <rPr>
        <sz val="8"/>
        <color rgb="FF8A8A8A"/>
        <rFont val="맑은 고딕"/>
        <family val="0"/>
        <charset val="1"/>
      </rPr>
      <t xml:space="preserve">16</t>
    </r>
    <r>
      <rPr>
        <sz val="8"/>
        <color rgb="FF8A8A8A"/>
        <rFont val="Noto Sans CJK SC"/>
        <family val="2"/>
      </rPr>
      <t xml:space="preserve">조 </t>
    </r>
    <r>
      <rPr>
        <sz val="8"/>
        <color rgb="FF8A8A8A"/>
        <rFont val="맑은 고딕"/>
        <family val="0"/>
        <charset val="1"/>
      </rPr>
      <t xml:space="preserve">(</t>
    </r>
    <r>
      <rPr>
        <sz val="8"/>
        <color rgb="FF8A8A8A"/>
        <rFont val="Noto Sans CJK SC"/>
        <family val="2"/>
      </rPr>
      <t xml:space="preserve">백업저장장비</t>
    </r>
    <r>
      <rPr>
        <sz val="8"/>
        <color rgb="FF8A8A8A"/>
        <rFont val="맑은 고딕"/>
        <family val="0"/>
        <charset val="1"/>
      </rPr>
      <t xml:space="preserve">)</t>
    </r>
  </si>
  <si>
    <t xml:space="preserve">세무</t>
  </si>
  <si>
    <t xml:space="preserve">직원 연말정산</t>
  </si>
  <si>
    <r>
      <rPr>
        <sz val="8"/>
        <color rgb="FF8A8A8A"/>
        <rFont val="Noto Sans CJK SC"/>
        <family val="2"/>
      </rPr>
      <t xml:space="preserve">소득세법 제</t>
    </r>
    <r>
      <rPr>
        <sz val="8"/>
        <color rgb="FF8A8A8A"/>
        <rFont val="맑은 고딕"/>
        <family val="0"/>
        <charset val="1"/>
      </rPr>
      <t xml:space="preserve">137</t>
    </r>
    <r>
      <rPr>
        <sz val="8"/>
        <color rgb="FF8A8A8A"/>
        <rFont val="Noto Sans CJK SC"/>
        <family val="2"/>
      </rPr>
      <t xml:space="preserve">조</t>
    </r>
  </si>
  <si>
    <r>
      <rPr>
        <b val="true"/>
        <sz val="10"/>
        <color rgb="FF1A1A1A"/>
        <rFont val="Noto Sans CJK SC"/>
        <family val="2"/>
      </rPr>
      <t xml:space="preserve">지급명세서 제출 </t>
    </r>
    <r>
      <rPr>
        <b val="true"/>
        <sz val="10"/>
        <color rgb="FF1A1A1A"/>
        <rFont val="맑은 고딕"/>
        <family val="0"/>
        <charset val="1"/>
      </rPr>
      <t xml:space="preserve">(</t>
    </r>
    <r>
      <rPr>
        <b val="true"/>
        <sz val="10"/>
        <color rgb="FF1A1A1A"/>
        <rFont val="Noto Sans CJK SC"/>
        <family val="2"/>
      </rPr>
      <t xml:space="preserve">근로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퇴직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사업소득</t>
    </r>
    <r>
      <rPr>
        <b val="true"/>
        <sz val="10"/>
        <color rgb="FF1A1A1A"/>
        <rFont val="맑은 고딕"/>
        <family val="0"/>
        <charset val="1"/>
      </rPr>
      <t xml:space="preserve">)</t>
    </r>
  </si>
  <si>
    <r>
      <rPr>
        <sz val="8"/>
        <color rgb="FF8A8A8A"/>
        <rFont val="Noto Sans CJK SC"/>
        <family val="2"/>
      </rPr>
      <t xml:space="preserve">소득세법 제</t>
    </r>
    <r>
      <rPr>
        <sz val="8"/>
        <color rgb="FF8A8A8A"/>
        <rFont val="맑은 고딕"/>
        <family val="0"/>
        <charset val="1"/>
      </rPr>
      <t xml:space="preserve">164</t>
    </r>
    <r>
      <rPr>
        <sz val="8"/>
        <color rgb="FF8A8A8A"/>
        <rFont val="Noto Sans CJK SC"/>
        <family val="2"/>
      </rPr>
      <t xml:space="preserve">조</t>
    </r>
  </si>
  <si>
    <t xml:space="preserve">종합소득세 신고</t>
  </si>
  <si>
    <r>
      <rPr>
        <sz val="8"/>
        <color rgb="FF8A8A8A"/>
        <rFont val="Noto Sans CJK SC"/>
        <family val="2"/>
      </rPr>
      <t xml:space="preserve">소득세법 제</t>
    </r>
    <r>
      <rPr>
        <sz val="8"/>
        <color rgb="FF8A8A8A"/>
        <rFont val="맑은 고딕"/>
        <family val="0"/>
        <charset val="1"/>
      </rPr>
      <t xml:space="preserve">70</t>
    </r>
    <r>
      <rPr>
        <sz val="8"/>
        <color rgb="FF8A8A8A"/>
        <rFont val="Noto Sans CJK SC"/>
        <family val="2"/>
      </rPr>
      <t xml:space="preserve">조</t>
    </r>
  </si>
  <si>
    <r>
      <rPr>
        <b val="true"/>
        <sz val="10"/>
        <color rgb="FF1A1A1A"/>
        <rFont val="Noto Sans CJK SC"/>
        <family val="2"/>
      </rPr>
      <t xml:space="preserve">부가가치세 확정신고 </t>
    </r>
    <r>
      <rPr>
        <b val="true"/>
        <sz val="10"/>
        <color rgb="FF1A1A1A"/>
        <rFont val="맑은 고딕"/>
        <family val="0"/>
        <charset val="1"/>
      </rPr>
      <t xml:space="preserve">(</t>
    </r>
    <r>
      <rPr>
        <b val="true"/>
        <sz val="10"/>
        <color rgb="FF1A1A1A"/>
        <rFont val="Noto Sans CJK SC"/>
        <family val="2"/>
      </rPr>
      <t xml:space="preserve">하반기분</t>
    </r>
    <r>
      <rPr>
        <b val="true"/>
        <sz val="10"/>
        <color rgb="FF1A1A1A"/>
        <rFont val="맑은 고딕"/>
        <family val="0"/>
        <charset val="1"/>
      </rPr>
      <t xml:space="preserve">)</t>
    </r>
  </si>
  <si>
    <r>
      <rPr>
        <sz val="8"/>
        <color rgb="FF8A8A8A"/>
        <rFont val="Noto Sans CJK SC"/>
        <family val="2"/>
      </rPr>
      <t xml:space="preserve">부가가치세법 제</t>
    </r>
    <r>
      <rPr>
        <sz val="8"/>
        <color rgb="FF8A8A8A"/>
        <rFont val="맑은 고딕"/>
        <family val="0"/>
        <charset val="1"/>
      </rPr>
      <t xml:space="preserve">49</t>
    </r>
    <r>
      <rPr>
        <sz val="8"/>
        <color rgb="FF8A8A8A"/>
        <rFont val="Noto Sans CJK SC"/>
        <family val="2"/>
      </rPr>
      <t xml:space="preserve">조</t>
    </r>
  </si>
  <si>
    <r>
      <rPr>
        <b val="true"/>
        <sz val="10"/>
        <color rgb="FF1A1A1A"/>
        <rFont val="Noto Sans CJK SC"/>
        <family val="2"/>
      </rPr>
      <t xml:space="preserve">부가가치세 확정신고 </t>
    </r>
    <r>
      <rPr>
        <b val="true"/>
        <sz val="10"/>
        <color rgb="FF1A1A1A"/>
        <rFont val="맑은 고딕"/>
        <family val="0"/>
        <charset val="1"/>
      </rPr>
      <t xml:space="preserve">(</t>
    </r>
    <r>
      <rPr>
        <b val="true"/>
        <sz val="10"/>
        <color rgb="FF1A1A1A"/>
        <rFont val="Noto Sans CJK SC"/>
        <family val="2"/>
      </rPr>
      <t xml:space="preserve">상반기분</t>
    </r>
    <r>
      <rPr>
        <b val="true"/>
        <sz val="10"/>
        <color rgb="FF1A1A1A"/>
        <rFont val="맑은 고딕"/>
        <family val="0"/>
        <charset val="1"/>
      </rPr>
      <t xml:space="preserve">)</t>
    </r>
  </si>
  <si>
    <r>
      <rPr>
        <b val="true"/>
        <sz val="10"/>
        <color rgb="FF1A1A1A"/>
        <rFont val="Noto Sans CJK SC"/>
        <family val="2"/>
      </rPr>
      <t xml:space="preserve">원천세 신고 </t>
    </r>
    <r>
      <rPr>
        <b val="true"/>
        <sz val="10"/>
        <color rgb="FF1A1A1A"/>
        <rFont val="맑은 고딕"/>
        <family val="0"/>
        <charset val="1"/>
      </rPr>
      <t xml:space="preserve">· </t>
    </r>
    <r>
      <rPr>
        <b val="true"/>
        <sz val="10"/>
        <color rgb="FF1A1A1A"/>
        <rFont val="Noto Sans CJK SC"/>
        <family val="2"/>
      </rPr>
      <t xml:space="preserve">납부</t>
    </r>
  </si>
  <si>
    <r>
      <rPr>
        <sz val="8"/>
        <color rgb="FF8A8A8A"/>
        <rFont val="Noto Sans CJK SC"/>
        <family val="2"/>
      </rPr>
      <t xml:space="preserve">소득세법 제</t>
    </r>
    <r>
      <rPr>
        <sz val="8"/>
        <color rgb="FF8A8A8A"/>
        <rFont val="맑은 고딕"/>
        <family val="0"/>
        <charset val="1"/>
      </rPr>
      <t xml:space="preserve">128</t>
    </r>
    <r>
      <rPr>
        <sz val="8"/>
        <color rgb="FF8A8A8A"/>
        <rFont val="Noto Sans CJK SC"/>
        <family val="2"/>
      </rPr>
      <t xml:space="preserve">조 </t>
    </r>
    <r>
      <rPr>
        <sz val="8"/>
        <color rgb="FF8A8A8A"/>
        <rFont val="맑은 고딕"/>
        <family val="0"/>
        <charset val="1"/>
      </rPr>
      <t xml:space="preserve">(</t>
    </r>
    <r>
      <rPr>
        <sz val="8"/>
        <color rgb="FF8A8A8A"/>
        <rFont val="Noto Sans CJK SC"/>
        <family val="2"/>
      </rPr>
      <t xml:space="preserve">원천징수세액의 납부</t>
    </r>
    <r>
      <rPr>
        <sz val="8"/>
        <color rgb="FF8A8A8A"/>
        <rFont val="맑은 고딕"/>
        <family val="0"/>
        <charset val="1"/>
      </rPr>
      <t xml:space="preserve">)</t>
    </r>
  </si>
  <si>
    <t xml:space="preserve">간이지급명세서 제출</t>
  </si>
  <si>
    <r>
      <rPr>
        <sz val="8"/>
        <color rgb="FF8A8A8A"/>
        <rFont val="Noto Sans CJK SC"/>
        <family val="2"/>
      </rPr>
      <t xml:space="preserve">소득세법 제</t>
    </r>
    <r>
      <rPr>
        <sz val="8"/>
        <color rgb="FF8A8A8A"/>
        <rFont val="맑은 고딕"/>
        <family val="0"/>
        <charset val="1"/>
      </rPr>
      <t xml:space="preserve">164</t>
    </r>
    <r>
      <rPr>
        <sz val="8"/>
        <color rgb="FF8A8A8A"/>
        <rFont val="Noto Sans CJK SC"/>
        <family val="2"/>
      </rPr>
      <t xml:space="preserve">조의</t>
    </r>
    <r>
      <rPr>
        <sz val="8"/>
        <color rgb="FF8A8A8A"/>
        <rFont val="맑은 고딕"/>
        <family val="0"/>
        <charset val="1"/>
      </rPr>
      <t xml:space="preserve">3</t>
    </r>
  </si>
  <si>
    <t xml:space="preserve">일용근로소득 지급명세서</t>
  </si>
  <si>
    <r>
      <rPr>
        <sz val="8"/>
        <color rgb="FF8A8A8A"/>
        <rFont val="Noto Sans CJK SC"/>
        <family val="2"/>
      </rPr>
      <t xml:space="preserve">소득세법 제</t>
    </r>
    <r>
      <rPr>
        <sz val="8"/>
        <color rgb="FF8A8A8A"/>
        <rFont val="맑은 고딕"/>
        <family val="0"/>
        <charset val="1"/>
      </rPr>
      <t xml:space="preserve">164</t>
    </r>
    <r>
      <rPr>
        <sz val="8"/>
        <color rgb="FF8A8A8A"/>
        <rFont val="Noto Sans CJK SC"/>
        <family val="2"/>
      </rPr>
      <t xml:space="preserve">조의</t>
    </r>
    <r>
      <rPr>
        <sz val="8"/>
        <color rgb="FF8A8A8A"/>
        <rFont val="맑은 고딕"/>
        <family val="0"/>
        <charset val="1"/>
      </rPr>
      <t xml:space="preserve">2</t>
    </r>
  </si>
  <si>
    <r>
      <rPr>
        <sz val="9"/>
        <color rgb="FF8A8A8A"/>
        <rFont val="Noto Sans CJK SC"/>
        <family val="2"/>
      </rPr>
      <t xml:space="preserve">그 달에 해야 하는 항목에 ● 가 뜹니다</t>
    </r>
    <r>
      <rPr>
        <sz val="9"/>
        <color rgb="FF8A8A8A"/>
        <rFont val="맑은 고딕"/>
        <family val="0"/>
        <charset val="1"/>
      </rPr>
      <t xml:space="preserve">. </t>
    </r>
    <r>
      <rPr>
        <sz val="9"/>
        <color rgb="FF8A8A8A"/>
        <rFont val="Noto Sans CJK SC"/>
        <family val="2"/>
      </rPr>
      <t xml:space="preserve">점검표의 예정일과 주기를 보고 계산됩니다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</si>
  <si>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9"/>
        <color rgb="FF1A1A1A"/>
        <rFont val="맑은 고딕"/>
        <family val="0"/>
        <charset val="1"/>
      </rPr>
      <t xml:space="preserve">1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</si>
  <si>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2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</si>
  <si>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3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</si>
  <si>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4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</si>
  <si>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5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</si>
  <si>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6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</si>
  <si>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7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</si>
  <si>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8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</si>
  <si>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9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</si>
  <si>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10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</si>
  <si>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11</t>
    </r>
    <r>
      <rPr>
        <b val="true"/>
        <sz val="9"/>
        <color rgb="FF1A1A1A"/>
        <rFont val="Noto Sans CJK SC"/>
        <family val="2"/>
      </rPr>
      <t xml:space="preserve">월</t>
    </r>
  </si>
  <si>
    <r>
      <rPr>
        <b val="true"/>
        <sz val="9"/>
        <color rgb="FF1A1A1A"/>
        <rFont val="맑은 고딕"/>
        <family val="0"/>
        <charset val="1"/>
      </rPr>
      <t xml:space="preserve">12</t>
    </r>
    <r>
      <rPr>
        <b val="true"/>
        <sz val="9"/>
        <color rgb="FF1A1A1A"/>
        <rFont val="Noto Sans CJK SC"/>
        <family val="2"/>
      </rPr>
      <t xml:space="preserve">월</t>
    </r>
  </si>
  <si>
    <t xml:space="preserve">그 달 건수</t>
  </si>
  <si>
    <r>
      <rPr>
        <sz val="9"/>
        <color rgb="FF8A8A8A"/>
        <rFont val="Noto Sans CJK SC"/>
        <family val="2"/>
      </rPr>
      <t xml:space="preserve">누가 해야 하는지</t>
    </r>
    <r>
      <rPr>
        <sz val="9"/>
        <color rgb="FF8A8A8A"/>
        <rFont val="맑은 고딕"/>
        <family val="0"/>
        <charset val="1"/>
      </rPr>
      <t xml:space="preserve">, </t>
    </r>
    <r>
      <rPr>
        <sz val="9"/>
        <color rgb="FF8A8A8A"/>
        <rFont val="Noto Sans CJK SC"/>
        <family val="2"/>
      </rPr>
      <t xml:space="preserve">안 하면 어떻게 되는지</t>
    </r>
    <r>
      <rPr>
        <sz val="9"/>
        <color rgb="FF8A8A8A"/>
        <rFont val="맑은 고딕"/>
        <family val="0"/>
        <charset val="1"/>
      </rPr>
      <t xml:space="preserve">.</t>
    </r>
  </si>
  <si>
    <r>
      <rPr>
        <b val="true"/>
        <sz val="9"/>
        <color rgb="FF1A1A1A"/>
        <rFont val="Noto Sans CJK SC"/>
        <family val="2"/>
      </rPr>
      <t xml:space="preserve">누가 </t>
    </r>
    <r>
      <rPr>
        <b val="true"/>
        <sz val="9"/>
        <color rgb="FF1A1A1A"/>
        <rFont val="맑은 고딕"/>
        <family val="0"/>
        <charset val="1"/>
      </rPr>
      <t xml:space="preserve">· </t>
    </r>
    <r>
      <rPr>
        <b val="true"/>
        <sz val="9"/>
        <color rgb="FF1A1A1A"/>
        <rFont val="Noto Sans CJK SC"/>
        <family val="2"/>
      </rPr>
      <t xml:space="preserve">언제</t>
    </r>
  </si>
  <si>
    <t xml:space="preserve">안 하면</t>
  </si>
  <si>
    <t xml:space="preserve">참고</t>
  </si>
  <si>
    <r>
      <rPr>
        <sz val="9"/>
        <color rgb="FF1A1A1A"/>
        <rFont val="Noto Sans CJK SC"/>
        <family val="2"/>
      </rPr>
      <t xml:space="preserve">엑스레이 </t>
    </r>
    <r>
      <rPr>
        <sz val="9"/>
        <color rgb="FF1A1A1A"/>
        <rFont val="맑은 고딕"/>
        <family val="0"/>
        <charset val="1"/>
      </rPr>
      <t xml:space="preserve">· CT </t>
    </r>
    <r>
      <rPr>
        <sz val="9"/>
        <color rgb="FF1A1A1A"/>
        <rFont val="Noto Sans CJK SC"/>
        <family val="2"/>
      </rPr>
      <t xml:space="preserve">등 진단용 방사선 발생장치가 있는 병원</t>
    </r>
  </si>
  <si>
    <r>
      <rPr>
        <sz val="9"/>
        <color rgb="FF9C2B2B"/>
        <rFont val="Noto Sans CJK SC"/>
        <family val="2"/>
      </rPr>
      <t xml:space="preserve">과태료 </t>
    </r>
    <r>
      <rPr>
        <sz val="9"/>
        <color rgb="FF9C2B2B"/>
        <rFont val="맑은 고딕"/>
        <family val="0"/>
        <charset val="1"/>
      </rPr>
      <t xml:space="preserve">100 → 150 → 200</t>
    </r>
    <r>
      <rPr>
        <sz val="9"/>
        <color rgb="FF9C2B2B"/>
        <rFont val="Noto Sans CJK SC"/>
        <family val="2"/>
      </rPr>
      <t xml:space="preserve">만원</t>
    </r>
    <r>
      <rPr>
        <sz val="9"/>
        <color rgb="FF9C2B2B"/>
        <rFont val="맑은 고딕"/>
        <family val="0"/>
        <charset val="1"/>
      </rPr>
      <t xml:space="preserve">. </t>
    </r>
    <r>
      <rPr>
        <sz val="9"/>
        <color rgb="FF9C2B2B"/>
        <rFont val="Noto Sans CJK SC"/>
        <family val="2"/>
      </rPr>
      <t xml:space="preserve">여기에 더해 검사를 안 받은 기간의 요양급여가 환수될 수 있습니다</t>
    </r>
  </si>
  <si>
    <r>
      <rPr>
        <sz val="9"/>
        <color rgb="FF1A1A1A"/>
        <rFont val="Noto Sans CJK SC"/>
        <family val="2"/>
      </rPr>
      <t xml:space="preserve">만료일 앞뒤로 </t>
    </r>
    <r>
      <rPr>
        <sz val="9"/>
        <color rgb="FF1A1A1A"/>
        <rFont val="맑은 고딕"/>
        <family val="0"/>
        <charset val="1"/>
      </rPr>
      <t xml:space="preserve">31</t>
    </r>
    <r>
      <rPr>
        <sz val="9"/>
        <color rgb="FF1A1A1A"/>
        <rFont val="Noto Sans CJK SC"/>
        <family val="2"/>
      </rPr>
      <t xml:space="preserve">일씩 여유가 있습니다</t>
    </r>
  </si>
  <si>
    <r>
      <rPr>
        <sz val="9"/>
        <color rgb="FF1A1A1A"/>
        <rFont val="Noto Sans CJK SC"/>
        <family val="2"/>
      </rPr>
      <t xml:space="preserve">안전관리책임자로 선임된 분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선임 후 </t>
    </r>
    <r>
      <rPr>
        <sz val="9"/>
        <color rgb="FF1A1A1A"/>
        <rFont val="맑은 고딕"/>
        <family val="0"/>
        <charset val="1"/>
      </rPr>
      <t xml:space="preserve">1</t>
    </r>
    <r>
      <rPr>
        <sz val="9"/>
        <color rgb="FF1A1A1A"/>
        <rFont val="Noto Sans CJK SC"/>
        <family val="2"/>
      </rPr>
      <t xml:space="preserve">년 안에 한 번</t>
    </r>
    <r>
      <rPr>
        <sz val="9"/>
        <color rgb="FF1A1A1A"/>
        <rFont val="맑은 고딕"/>
        <family val="0"/>
        <charset val="1"/>
      </rPr>
      <t xml:space="preserve">, </t>
    </r>
    <r>
      <rPr>
        <sz val="9"/>
        <color rgb="FF1A1A1A"/>
        <rFont val="Noto Sans CJK SC"/>
        <family val="2"/>
      </rPr>
      <t xml:space="preserve">그 뒤로는 </t>
    </r>
    <r>
      <rPr>
        <sz val="9"/>
        <color rgb="FF1A1A1A"/>
        <rFont val="맑은 고딕"/>
        <family val="0"/>
        <charset val="1"/>
      </rPr>
      <t xml:space="preserve">3</t>
    </r>
    <r>
      <rPr>
        <sz val="9"/>
        <color rgb="FF1A1A1A"/>
        <rFont val="Noto Sans CJK SC"/>
        <family val="2"/>
      </rPr>
      <t xml:space="preserve">년마다입니다</t>
    </r>
  </si>
  <si>
    <t xml:space="preserve">교육을 안 받으면 과태료</t>
  </si>
  <si>
    <r>
      <rPr>
        <sz val="9"/>
        <color rgb="FF1A1A1A"/>
        <rFont val="Noto Sans CJK SC"/>
        <family val="2"/>
      </rPr>
      <t xml:space="preserve">보수교육 주기가 </t>
    </r>
    <r>
      <rPr>
        <sz val="9"/>
        <color rgb="FF1A1A1A"/>
        <rFont val="맑은 고딕"/>
        <family val="0"/>
        <charset val="1"/>
      </rPr>
      <t xml:space="preserve">2024</t>
    </r>
    <r>
      <rPr>
        <sz val="9"/>
        <color rgb="FF1A1A1A"/>
        <rFont val="Noto Sans CJK SC"/>
        <family val="2"/>
      </rPr>
      <t xml:space="preserve">년부터 </t>
    </r>
    <r>
      <rPr>
        <sz val="9"/>
        <color rgb="FF1A1A1A"/>
        <rFont val="맑은 고딕"/>
        <family val="0"/>
        <charset val="1"/>
      </rPr>
      <t xml:space="preserve">2</t>
    </r>
    <r>
      <rPr>
        <sz val="9"/>
        <color rgb="FF1A1A1A"/>
        <rFont val="Noto Sans CJK SC"/>
        <family val="2"/>
      </rPr>
      <t xml:space="preserve">년 → </t>
    </r>
    <r>
      <rPr>
        <sz val="9"/>
        <color rgb="FF1A1A1A"/>
        <rFont val="맑은 고딕"/>
        <family val="0"/>
        <charset val="1"/>
      </rPr>
      <t xml:space="preserve">3</t>
    </r>
    <r>
      <rPr>
        <sz val="9"/>
        <color rgb="FF1A1A1A"/>
        <rFont val="Noto Sans CJK SC"/>
        <family val="2"/>
      </rPr>
      <t xml:space="preserve">년으로 늘었습니다</t>
    </r>
  </si>
  <si>
    <t xml:space="preserve">방사선 장비를 다루는 직원이 있는 병원</t>
  </si>
  <si>
    <t xml:space="preserve">건강진단을 안 하면 과태료</t>
  </si>
  <si>
    <r>
      <rPr>
        <sz val="9"/>
        <color rgb="FF1A1A1A"/>
        <rFont val="Noto Sans CJK SC"/>
        <family val="2"/>
      </rPr>
      <t xml:space="preserve">그 일을 처음 맡기시기 전에 한 번</t>
    </r>
    <r>
      <rPr>
        <sz val="9"/>
        <color rgb="FF1A1A1A"/>
        <rFont val="맑은 고딕"/>
        <family val="0"/>
        <charset val="1"/>
      </rPr>
      <t xml:space="preserve">, </t>
    </r>
    <r>
      <rPr>
        <sz val="9"/>
        <color rgb="FF1A1A1A"/>
        <rFont val="Noto Sans CJK SC"/>
        <family val="2"/>
      </rPr>
      <t xml:space="preserve">그 뒤로는 </t>
    </r>
    <r>
      <rPr>
        <sz val="9"/>
        <color rgb="FF1A1A1A"/>
        <rFont val="맑은 고딕"/>
        <family val="0"/>
        <charset val="1"/>
      </rPr>
      <t xml:space="preserve">2</t>
    </r>
    <r>
      <rPr>
        <sz val="9"/>
        <color rgb="FF1A1A1A"/>
        <rFont val="Noto Sans CJK SC"/>
        <family val="2"/>
      </rPr>
      <t xml:space="preserve">년마다입니다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산업안전보건법 배치전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특수건강진단으로 갈음됩니다</t>
    </r>
  </si>
  <si>
    <r>
      <rPr>
        <sz val="9"/>
        <color rgb="FF1A1A1A"/>
        <rFont val="맑은 고딕"/>
        <family val="0"/>
        <charset val="1"/>
      </rPr>
      <t xml:space="preserve">CT · MRI · </t>
    </r>
    <r>
      <rPr>
        <sz val="9"/>
        <color rgb="FF1A1A1A"/>
        <rFont val="Noto Sans CJK SC"/>
        <family val="2"/>
      </rPr>
      <t xml:space="preserve">유방촬영용 장치가 있는 병원</t>
    </r>
  </si>
  <si>
    <r>
      <rPr>
        <sz val="9"/>
        <color rgb="FF9C2B2B"/>
        <rFont val="Noto Sans CJK SC"/>
        <family val="2"/>
      </rPr>
      <t xml:space="preserve">불합격 장비로 찍으면 촬영료를 받을 수 없고</t>
    </r>
    <r>
      <rPr>
        <sz val="9"/>
        <color rgb="FF9C2B2B"/>
        <rFont val="맑은 고딕"/>
        <family val="0"/>
        <charset val="1"/>
      </rPr>
      <t xml:space="preserve">, </t>
    </r>
    <r>
      <rPr>
        <sz val="9"/>
        <color rgb="FF9C2B2B"/>
        <rFont val="Noto Sans CJK SC"/>
        <family val="2"/>
      </rPr>
      <t xml:space="preserve">이미 받은 것은 환수됩니다</t>
    </r>
  </si>
  <si>
    <r>
      <rPr>
        <sz val="9"/>
        <color rgb="FF1A1A1A"/>
        <rFont val="Noto Sans CJK SC"/>
        <family val="2"/>
      </rPr>
      <t xml:space="preserve">서류검사는 해마다</t>
    </r>
    <r>
      <rPr>
        <sz val="9"/>
        <color rgb="FF1A1A1A"/>
        <rFont val="맑은 고딕"/>
        <family val="0"/>
        <charset val="1"/>
      </rPr>
      <t xml:space="preserve">, </t>
    </r>
    <r>
      <rPr>
        <sz val="9"/>
        <color rgb="FF1A1A1A"/>
        <rFont val="Noto Sans CJK SC"/>
        <family val="2"/>
      </rPr>
      <t xml:space="preserve">정밀검사는 </t>
    </r>
    <r>
      <rPr>
        <sz val="9"/>
        <color rgb="FF1A1A1A"/>
        <rFont val="맑은 고딕"/>
        <family val="0"/>
        <charset val="1"/>
      </rPr>
      <t xml:space="preserve">3</t>
    </r>
    <r>
      <rPr>
        <sz val="9"/>
        <color rgb="FF1A1A1A"/>
        <rFont val="Noto Sans CJK SC"/>
        <family val="2"/>
      </rPr>
      <t xml:space="preserve">년마다입니다</t>
    </r>
  </si>
  <si>
    <r>
      <rPr>
        <sz val="9"/>
        <color rgb="FF9C2B2B"/>
        <rFont val="Noto Sans CJK SC"/>
        <family val="2"/>
      </rPr>
      <t xml:space="preserve">측정 </t>
    </r>
    <r>
      <rPr>
        <sz val="9"/>
        <color rgb="FF9C2B2B"/>
        <rFont val="맑은 고딕"/>
        <family val="0"/>
        <charset val="1"/>
      </rPr>
      <t xml:space="preserve">· </t>
    </r>
    <r>
      <rPr>
        <sz val="9"/>
        <color rgb="FF9C2B2B"/>
        <rFont val="Noto Sans CJK SC"/>
        <family val="2"/>
      </rPr>
      <t xml:space="preserve">기록을 안 하면 과태료</t>
    </r>
  </si>
  <si>
    <r>
      <rPr>
        <sz val="9"/>
        <color rgb="FF1A1A1A"/>
        <rFont val="Noto Sans CJK SC"/>
        <family val="2"/>
      </rPr>
      <t xml:space="preserve">티엘배지는 </t>
    </r>
    <r>
      <rPr>
        <sz val="9"/>
        <color rgb="FF1A1A1A"/>
        <rFont val="맑은 고딕"/>
        <family val="0"/>
        <charset val="1"/>
      </rPr>
      <t xml:space="preserve">3</t>
    </r>
    <r>
      <rPr>
        <sz val="9"/>
        <color rgb="FF1A1A1A"/>
        <rFont val="Noto Sans CJK SC"/>
        <family val="2"/>
      </rPr>
      <t xml:space="preserve">개월마다 </t>
    </r>
    <r>
      <rPr>
        <sz val="9"/>
        <color rgb="FF1A1A1A"/>
        <rFont val="맑은 고딕"/>
        <family val="0"/>
        <charset val="1"/>
      </rPr>
      <t xml:space="preserve">1</t>
    </r>
    <r>
      <rPr>
        <sz val="9"/>
        <color rgb="FF1A1A1A"/>
        <rFont val="Noto Sans CJK SC"/>
        <family val="2"/>
      </rPr>
      <t xml:space="preserve">회 이상</t>
    </r>
    <r>
      <rPr>
        <sz val="9"/>
        <color rgb="FF1A1A1A"/>
        <rFont val="맑은 고딕"/>
        <family val="0"/>
        <charset val="1"/>
      </rPr>
      <t xml:space="preserve">, </t>
    </r>
    <r>
      <rPr>
        <sz val="9"/>
        <color rgb="FF1A1A1A"/>
        <rFont val="Noto Sans CJK SC"/>
        <family val="2"/>
      </rPr>
      <t xml:space="preserve">필름배지는 </t>
    </r>
    <r>
      <rPr>
        <sz val="9"/>
        <color rgb="FF1A1A1A"/>
        <rFont val="맑은 고딕"/>
        <family val="0"/>
        <charset val="1"/>
      </rPr>
      <t xml:space="preserve">1</t>
    </r>
    <r>
      <rPr>
        <sz val="9"/>
        <color rgb="FF1A1A1A"/>
        <rFont val="Noto Sans CJK SC"/>
        <family val="2"/>
      </rPr>
      <t xml:space="preserve">개월마다 </t>
    </r>
    <r>
      <rPr>
        <sz val="9"/>
        <color rgb="FF1A1A1A"/>
        <rFont val="맑은 고딕"/>
        <family val="0"/>
        <charset val="1"/>
      </rPr>
      <t xml:space="preserve">1</t>
    </r>
    <r>
      <rPr>
        <sz val="9"/>
        <color rgb="FF1A1A1A"/>
        <rFont val="Noto Sans CJK SC"/>
        <family val="2"/>
      </rPr>
      <t xml:space="preserve">회 이상 판독합니다</t>
    </r>
  </si>
  <si>
    <r>
      <rPr>
        <sz val="9"/>
        <color rgb="FF1A1A1A"/>
        <rFont val="Noto Sans CJK SC"/>
        <family val="2"/>
      </rPr>
      <t xml:space="preserve">의료폐기물이 나오는 모든 병원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개원 후 </t>
    </r>
    <r>
      <rPr>
        <sz val="9"/>
        <color rgb="FF1A1A1A"/>
        <rFont val="맑은 고딕"/>
        <family val="0"/>
        <charset val="1"/>
      </rPr>
      <t xml:space="preserve">1</t>
    </r>
    <r>
      <rPr>
        <sz val="9"/>
        <color rgb="FF1A1A1A"/>
        <rFont val="Noto Sans CJK SC"/>
        <family val="2"/>
      </rPr>
      <t xml:space="preserve">년 안에 한 번</t>
    </r>
    <r>
      <rPr>
        <sz val="9"/>
        <color rgb="FF1A1A1A"/>
        <rFont val="맑은 고딕"/>
        <family val="0"/>
        <charset val="1"/>
      </rPr>
      <t xml:space="preserve">, </t>
    </r>
    <r>
      <rPr>
        <sz val="9"/>
        <color rgb="FF1A1A1A"/>
        <rFont val="Noto Sans CJK SC"/>
        <family val="2"/>
      </rPr>
      <t xml:space="preserve">그 뒤로는 </t>
    </r>
    <r>
      <rPr>
        <sz val="9"/>
        <color rgb="FF1A1A1A"/>
        <rFont val="맑은 고딕"/>
        <family val="0"/>
        <charset val="1"/>
      </rPr>
      <t xml:space="preserve">3</t>
    </r>
    <r>
      <rPr>
        <sz val="9"/>
        <color rgb="FF1A1A1A"/>
        <rFont val="Noto Sans CJK SC"/>
        <family val="2"/>
      </rPr>
      <t xml:space="preserve">년마다입니다</t>
    </r>
  </si>
  <si>
    <r>
      <rPr>
        <sz val="9"/>
        <color rgb="FF1A1A1A"/>
        <rFont val="맑은 고딕"/>
        <family val="0"/>
        <charset val="1"/>
      </rPr>
      <t xml:space="preserve">3</t>
    </r>
    <r>
      <rPr>
        <sz val="9"/>
        <color rgb="FF1A1A1A"/>
        <rFont val="Noto Sans CJK SC"/>
        <family val="2"/>
      </rPr>
      <t xml:space="preserve">년마다 다시 받는 것으로 바뀌었습니다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의사협회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한국폐기물협회 안내문으로 신청하십니다</t>
    </r>
  </si>
  <si>
    <t xml:space="preserve">근로자를 쓰는 모든 사업장</t>
  </si>
  <si>
    <r>
      <rPr>
        <sz val="9"/>
        <color rgb="FF9C2B2B"/>
        <rFont val="Noto Sans CJK SC"/>
        <family val="2"/>
      </rPr>
      <t xml:space="preserve">과태료 </t>
    </r>
    <r>
      <rPr>
        <sz val="9"/>
        <color rgb="FF9C2B2B"/>
        <rFont val="맑은 고딕"/>
        <family val="0"/>
        <charset val="1"/>
      </rPr>
      <t xml:space="preserve">500</t>
    </r>
    <r>
      <rPr>
        <sz val="9"/>
        <color rgb="FF9C2B2B"/>
        <rFont val="Noto Sans CJK SC"/>
        <family val="2"/>
      </rPr>
      <t xml:space="preserve">만원 이하</t>
    </r>
  </si>
  <si>
    <r>
      <rPr>
        <sz val="9"/>
        <color rgb="FF1A1A1A"/>
        <rFont val="Noto Sans CJK SC"/>
        <family val="2"/>
      </rPr>
      <t xml:space="preserve">모든 사업장 </t>
    </r>
    <r>
      <rPr>
        <sz val="9"/>
        <color rgb="FF1A1A1A"/>
        <rFont val="맑은 고딕"/>
        <family val="0"/>
        <charset val="1"/>
      </rPr>
      <t xml:space="preserve">(1</t>
    </r>
    <r>
      <rPr>
        <sz val="9"/>
        <color rgb="FF1A1A1A"/>
        <rFont val="Noto Sans CJK SC"/>
        <family val="2"/>
      </rPr>
      <t xml:space="preserve">시간 이상</t>
    </r>
    <r>
      <rPr>
        <sz val="9"/>
        <color rgb="FF1A1A1A"/>
        <rFont val="맑은 고딕"/>
        <family val="0"/>
        <charset val="1"/>
      </rPr>
      <t xml:space="preserve">)</t>
    </r>
  </si>
  <si>
    <r>
      <rPr>
        <sz val="9"/>
        <color rgb="FF9C2B2B"/>
        <rFont val="Noto Sans CJK SC"/>
        <family val="2"/>
      </rPr>
      <t xml:space="preserve">과태료 </t>
    </r>
    <r>
      <rPr>
        <sz val="9"/>
        <color rgb="FF9C2B2B"/>
        <rFont val="맑은 고딕"/>
        <family val="0"/>
        <charset val="1"/>
      </rPr>
      <t xml:space="preserve">300</t>
    </r>
    <r>
      <rPr>
        <sz val="9"/>
        <color rgb="FF9C2B2B"/>
        <rFont val="Noto Sans CJK SC"/>
        <family val="2"/>
      </rPr>
      <t xml:space="preserve">만원 이하</t>
    </r>
  </si>
  <si>
    <t xml:space="preserve">개인정보를 다루는 곳 — 병원은 모두 해당합니다</t>
  </si>
  <si>
    <r>
      <rPr>
        <sz val="9"/>
        <color rgb="FF9C2B2B"/>
        <rFont val="Noto Sans CJK SC"/>
        <family val="2"/>
      </rPr>
      <t xml:space="preserve">사고가 나면 과징금</t>
    </r>
    <r>
      <rPr>
        <sz val="9"/>
        <color rgb="FF9C2B2B"/>
        <rFont val="맑은 고딕"/>
        <family val="0"/>
        <charset val="1"/>
      </rPr>
      <t xml:space="preserve">. </t>
    </r>
    <r>
      <rPr>
        <sz val="9"/>
        <color rgb="FF9C2B2B"/>
        <rFont val="Noto Sans CJK SC"/>
        <family val="2"/>
      </rPr>
      <t xml:space="preserve">교육 기록이 없으면 안전조치 의무 위반으로 봅니다</t>
    </r>
  </si>
  <si>
    <t xml:space="preserve">퇴직연금제도에 가입한 사업장</t>
  </si>
  <si>
    <r>
      <rPr>
        <sz val="9"/>
        <color rgb="FF9C2B2B"/>
        <rFont val="Noto Sans CJK SC"/>
        <family val="2"/>
      </rPr>
      <t xml:space="preserve">과태료 </t>
    </r>
    <r>
      <rPr>
        <sz val="9"/>
        <color rgb="FF9C2B2B"/>
        <rFont val="맑은 고딕"/>
        <family val="0"/>
        <charset val="1"/>
      </rPr>
      <t xml:space="preserve">1</t>
    </r>
    <r>
      <rPr>
        <sz val="9"/>
        <color rgb="FF9C2B2B"/>
        <rFont val="Noto Sans CJK SC"/>
        <family val="2"/>
      </rPr>
      <t xml:space="preserve">천만원 이하</t>
    </r>
  </si>
  <si>
    <r>
      <rPr>
        <sz val="9"/>
        <color rgb="FF1A1A1A"/>
        <rFont val="Noto Sans CJK SC"/>
        <family val="2"/>
      </rPr>
      <t xml:space="preserve">의료인은 신고의무자입니다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기관장이 해마다 </t>
    </r>
    <r>
      <rPr>
        <sz val="9"/>
        <color rgb="FF1A1A1A"/>
        <rFont val="맑은 고딕"/>
        <family val="0"/>
        <charset val="1"/>
      </rPr>
      <t xml:space="preserve">1</t>
    </r>
    <r>
      <rPr>
        <sz val="9"/>
        <color rgb="FF1A1A1A"/>
        <rFont val="Noto Sans CJK SC"/>
        <family val="2"/>
      </rPr>
      <t xml:space="preserve">시간 이상 교육하셔야 합니다</t>
    </r>
  </si>
  <si>
    <t xml:space="preserve">학대를 알고도 신고하지 않으면 과태료</t>
  </si>
  <si>
    <t xml:space="preserve">아동권리보장원 사이버교육센터에서 무료로 들을 수 있습니다</t>
  </si>
  <si>
    <r>
      <rPr>
        <sz val="9"/>
        <color rgb="FF1A1A1A"/>
        <rFont val="Noto Sans CJK SC"/>
        <family val="2"/>
      </rPr>
      <t xml:space="preserve">원장님과 병원에서 일하는 의료인 모두 </t>
    </r>
    <r>
      <rPr>
        <sz val="9"/>
        <color rgb="FF1A1A1A"/>
        <rFont val="맑은 고딕"/>
        <family val="0"/>
        <charset val="1"/>
      </rPr>
      <t xml:space="preserve">(</t>
    </r>
    <r>
      <rPr>
        <sz val="9"/>
        <color rgb="FF1A1A1A"/>
        <rFont val="Noto Sans CJK SC"/>
        <family val="2"/>
      </rPr>
      <t xml:space="preserve">간호사 포함</t>
    </r>
    <r>
      <rPr>
        <sz val="9"/>
        <color rgb="FF1A1A1A"/>
        <rFont val="맑은 고딕"/>
        <family val="0"/>
        <charset val="1"/>
      </rPr>
      <t xml:space="preserve">)</t>
    </r>
  </si>
  <si>
    <r>
      <rPr>
        <sz val="9"/>
        <color rgb="FF9C2B2B"/>
        <rFont val="Noto Sans CJK SC"/>
        <family val="2"/>
      </rPr>
      <t xml:space="preserve">안 받으면 </t>
    </r>
    <r>
      <rPr>
        <sz val="9"/>
        <color rgb="FF9C2B2B"/>
        <rFont val="맑은 고딕"/>
        <family val="0"/>
        <charset val="1"/>
      </rPr>
      <t xml:space="preserve">3</t>
    </r>
    <r>
      <rPr>
        <sz val="9"/>
        <color rgb="FF9C2B2B"/>
        <rFont val="Noto Sans CJK SC"/>
        <family val="2"/>
      </rPr>
      <t xml:space="preserve">년마다 하는 면허 신고가 반려되고</t>
    </r>
    <r>
      <rPr>
        <sz val="9"/>
        <color rgb="FF9C2B2B"/>
        <rFont val="맑은 고딕"/>
        <family val="0"/>
        <charset val="1"/>
      </rPr>
      <t xml:space="preserve">, </t>
    </r>
    <r>
      <rPr>
        <sz val="9"/>
        <color rgb="FF9C2B2B"/>
        <rFont val="Noto Sans CJK SC"/>
        <family val="2"/>
      </rPr>
      <t xml:space="preserve">면허 효력이 정지될 수 있습니다</t>
    </r>
  </si>
  <si>
    <r>
      <rPr>
        <sz val="9"/>
        <color rgb="FF1A1A1A"/>
        <rFont val="Noto Sans CJK SC"/>
        <family val="2"/>
      </rPr>
      <t xml:space="preserve">상시근로자 </t>
    </r>
    <r>
      <rPr>
        <sz val="9"/>
        <color rgb="FF1A1A1A"/>
        <rFont val="맑은 고딕"/>
        <family val="0"/>
        <charset val="1"/>
      </rPr>
      <t xml:space="preserve">5</t>
    </r>
    <r>
      <rPr>
        <sz val="9"/>
        <color rgb="FF1A1A1A"/>
        <rFont val="Noto Sans CJK SC"/>
        <family val="2"/>
      </rPr>
      <t xml:space="preserve">인 이상 사업장 </t>
    </r>
    <r>
      <rPr>
        <sz val="9"/>
        <color rgb="FF1A1A1A"/>
        <rFont val="맑은 고딕"/>
        <family val="0"/>
        <charset val="1"/>
      </rPr>
      <t xml:space="preserve">(</t>
    </r>
    <r>
      <rPr>
        <sz val="9"/>
        <color rgb="FF1A1A1A"/>
        <rFont val="Noto Sans CJK SC"/>
        <family val="2"/>
      </rPr>
      <t xml:space="preserve">사무직은 분기 </t>
    </r>
    <r>
      <rPr>
        <sz val="9"/>
        <color rgb="FF1A1A1A"/>
        <rFont val="맑은 고딕"/>
        <family val="0"/>
        <charset val="1"/>
      </rPr>
      <t xml:space="preserve">3</t>
    </r>
    <r>
      <rPr>
        <sz val="9"/>
        <color rgb="FF1A1A1A"/>
        <rFont val="Noto Sans CJK SC"/>
        <family val="2"/>
      </rPr>
      <t xml:space="preserve">시간 이상</t>
    </r>
    <r>
      <rPr>
        <sz val="9"/>
        <color rgb="FF1A1A1A"/>
        <rFont val="맑은 고딕"/>
        <family val="0"/>
        <charset val="1"/>
      </rPr>
      <t xml:space="preserve">)</t>
    </r>
  </si>
  <si>
    <r>
      <rPr>
        <sz val="9"/>
        <color rgb="FF1A1A1A"/>
        <rFont val="Noto Sans CJK SC"/>
        <family val="2"/>
      </rPr>
      <t xml:space="preserve">원장님 본인 </t>
    </r>
    <r>
      <rPr>
        <sz val="9"/>
        <color rgb="FF1A1A1A"/>
        <rFont val="맑은 고딕"/>
        <family val="0"/>
        <charset val="1"/>
      </rPr>
      <t xml:space="preserve">(</t>
    </r>
    <r>
      <rPr>
        <sz val="9"/>
        <color rgb="FF1A1A1A"/>
        <rFont val="Noto Sans CJK SC"/>
        <family val="2"/>
      </rPr>
      <t xml:space="preserve">보수교육 이수가 전제입니다</t>
    </r>
    <r>
      <rPr>
        <sz val="9"/>
        <color rgb="FF1A1A1A"/>
        <rFont val="맑은 고딕"/>
        <family val="0"/>
        <charset val="1"/>
      </rPr>
      <t xml:space="preserve">)</t>
    </r>
  </si>
  <si>
    <t xml:space="preserve">신고를 안 하면 면허 효력이 정지됩니다</t>
  </si>
  <si>
    <r>
      <rPr>
        <sz val="9"/>
        <color rgb="FF1A1A1A"/>
        <rFont val="Noto Sans CJK SC"/>
        <family val="2"/>
      </rPr>
      <t xml:space="preserve">모든 의료기관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원내 게시</t>
    </r>
    <r>
      <rPr>
        <sz val="9"/>
        <color rgb="FF1A1A1A"/>
        <rFont val="맑은 고딕"/>
        <family val="0"/>
        <charset val="1"/>
      </rPr>
      <t xml:space="preserve">(</t>
    </r>
    <r>
      <rPr>
        <sz val="9"/>
        <color rgb="FF1A1A1A"/>
        <rFont val="Noto Sans CJK SC"/>
        <family val="2"/>
      </rPr>
      <t xml:space="preserve">제</t>
    </r>
    <r>
      <rPr>
        <sz val="9"/>
        <color rgb="FF1A1A1A"/>
        <rFont val="맑은 고딕"/>
        <family val="0"/>
        <charset val="1"/>
      </rPr>
      <t xml:space="preserve">45</t>
    </r>
    <r>
      <rPr>
        <sz val="9"/>
        <color rgb="FF1A1A1A"/>
        <rFont val="Noto Sans CJK SC"/>
        <family val="2"/>
      </rPr>
      <t xml:space="preserve">조</t>
    </r>
    <r>
      <rPr>
        <sz val="9"/>
        <color rgb="FF1A1A1A"/>
        <rFont val="맑은 고딕"/>
        <family val="0"/>
        <charset val="1"/>
      </rPr>
      <t xml:space="preserve">)</t>
    </r>
    <r>
      <rPr>
        <sz val="9"/>
        <color rgb="FF1A1A1A"/>
        <rFont val="Noto Sans CJK SC"/>
        <family val="2"/>
      </rPr>
      <t xml:space="preserve">도 함께 보셔야 합니다</t>
    </r>
  </si>
  <si>
    <t xml:space="preserve">의료법에 따른 제재</t>
  </si>
  <si>
    <r>
      <rPr>
        <sz val="9"/>
        <color rgb="FF1A1A1A"/>
        <rFont val="Noto Sans CJK SC"/>
        <family val="2"/>
      </rPr>
      <t xml:space="preserve">보고 시기는 고시가 정합니다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심평원 안내문을 확인하세요</t>
    </r>
  </si>
  <si>
    <r>
      <rPr>
        <sz val="9"/>
        <color rgb="FF1A1A1A"/>
        <rFont val="Noto Sans CJK SC"/>
        <family val="2"/>
      </rPr>
      <t xml:space="preserve">의료기관에서 일하는 모든 사람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해마다 흉부 엑스선 등으로 받습니다</t>
    </r>
  </si>
  <si>
    <r>
      <rPr>
        <sz val="9"/>
        <color rgb="FF9C2B2B"/>
        <rFont val="Noto Sans CJK SC"/>
        <family val="2"/>
      </rPr>
      <t xml:space="preserve">과태료 </t>
    </r>
    <r>
      <rPr>
        <sz val="9"/>
        <color rgb="FF9C2B2B"/>
        <rFont val="맑은 고딕"/>
        <family val="0"/>
        <charset val="1"/>
      </rPr>
      <t xml:space="preserve">100 → 150 → 200</t>
    </r>
    <r>
      <rPr>
        <sz val="9"/>
        <color rgb="FF9C2B2B"/>
        <rFont val="Noto Sans CJK SC"/>
        <family val="2"/>
      </rPr>
      <t xml:space="preserve">만원</t>
    </r>
  </si>
  <si>
    <r>
      <rPr>
        <sz val="9"/>
        <color rgb="FF1A1A1A"/>
        <rFont val="Noto Sans CJK SC"/>
        <family val="2"/>
      </rPr>
      <t xml:space="preserve">한 사람당 소속 기간 중 한 번입니다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새로 오신 분은 온 날부터 </t>
    </r>
    <r>
      <rPr>
        <sz val="9"/>
        <color rgb="FF1A1A1A"/>
        <rFont val="맑은 고딕"/>
        <family val="0"/>
        <charset val="1"/>
      </rPr>
      <t xml:space="preserve">1</t>
    </r>
    <r>
      <rPr>
        <sz val="9"/>
        <color rgb="FF1A1A1A"/>
        <rFont val="Noto Sans CJK SC"/>
        <family val="2"/>
      </rPr>
      <t xml:space="preserve">개월 안에</t>
    </r>
  </si>
  <si>
    <r>
      <rPr>
        <sz val="9"/>
        <color rgb="FF1A1A1A"/>
        <rFont val="Noto Sans CJK SC"/>
        <family val="2"/>
      </rPr>
      <t xml:space="preserve">이미 받으신 분은 다시 안 받으셔도 됩니다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해마다 한 번 명단을 맞춰 보시라고 넣어 두었습니다</t>
    </r>
  </si>
  <si>
    <r>
      <rPr>
        <sz val="9"/>
        <color rgb="FF1A1A1A"/>
        <rFont val="Noto Sans CJK SC"/>
        <family val="2"/>
      </rPr>
      <t xml:space="preserve">사무직이 아닌 분은 해마다</t>
    </r>
    <r>
      <rPr>
        <sz val="9"/>
        <color rgb="FF1A1A1A"/>
        <rFont val="맑은 고딕"/>
        <family val="0"/>
        <charset val="1"/>
      </rPr>
      <t xml:space="preserve">, </t>
    </r>
    <r>
      <rPr>
        <sz val="9"/>
        <color rgb="FF1A1A1A"/>
        <rFont val="Noto Sans CJK SC"/>
        <family val="2"/>
      </rPr>
      <t xml:space="preserve">사무직만 있는 곳은 </t>
    </r>
    <r>
      <rPr>
        <sz val="9"/>
        <color rgb="FF1A1A1A"/>
        <rFont val="맑은 고딕"/>
        <family val="0"/>
        <charset val="1"/>
      </rPr>
      <t xml:space="preserve">2</t>
    </r>
    <r>
      <rPr>
        <sz val="9"/>
        <color rgb="FF1A1A1A"/>
        <rFont val="Noto Sans CJK SC"/>
        <family val="2"/>
      </rPr>
      <t xml:space="preserve">년마다입니다</t>
    </r>
  </si>
  <si>
    <r>
      <rPr>
        <sz val="9"/>
        <color rgb="FF9C2B2B"/>
        <rFont val="Noto Sans CJK SC"/>
        <family val="2"/>
      </rPr>
      <t xml:space="preserve">한 사람당 과태료입니다</t>
    </r>
    <r>
      <rPr>
        <sz val="9"/>
        <color rgb="FF9C2B2B"/>
        <rFont val="맑은 고딕"/>
        <family val="0"/>
        <charset val="1"/>
      </rPr>
      <t xml:space="preserve">. </t>
    </r>
    <r>
      <rPr>
        <sz val="9"/>
        <color rgb="FF9C2B2B"/>
        <rFont val="Noto Sans CJK SC"/>
        <family val="2"/>
      </rPr>
      <t xml:space="preserve">안 받은 분이 많으면 금액이 커집니다</t>
    </r>
  </si>
  <si>
    <t xml:space="preserve">건강보험 일반건강검진을 받으면 이것으로 갈음됩니다</t>
  </si>
  <si>
    <t xml:space="preserve">부가가치세 면세사업자 — 의원은 모두 해당합니다</t>
  </si>
  <si>
    <t xml:space="preserve">안 하거나 적게 신고하면 수입금액에 대한 가산세</t>
  </si>
  <si>
    <r>
      <rPr>
        <sz val="9"/>
        <color rgb="FF1A1A1A"/>
        <rFont val="Noto Sans CJK SC"/>
        <family val="2"/>
      </rPr>
      <t xml:space="preserve">세무사님이 대신 해 주시는 경우가 많습니다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하셨는지만 확인하세요</t>
    </r>
  </si>
  <si>
    <t xml:space="preserve">기한을 넘기면 과태료</t>
  </si>
  <si>
    <r>
      <rPr>
        <sz val="9"/>
        <color rgb="FF1A1A1A"/>
        <rFont val="Noto Sans CJK SC"/>
        <family val="2"/>
      </rPr>
      <t xml:space="preserve">건강보험 보수총액 신고는 해에 따라 국세청 자료로 갈음되기도 합니다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공단 안내문을 확인하세요</t>
    </r>
  </si>
  <si>
    <r>
      <rPr>
        <sz val="9"/>
        <color rgb="FF1A1A1A"/>
        <rFont val="Noto Sans CJK SC"/>
        <family val="2"/>
      </rPr>
      <t xml:space="preserve">근로자를 쓰는 모든 사업장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해가 바뀌면 금액이 달라집니다</t>
    </r>
  </si>
  <si>
    <r>
      <rPr>
        <sz val="9"/>
        <color rgb="FF9C2B2B"/>
        <rFont val="Noto Sans CJK SC"/>
        <family val="2"/>
      </rPr>
      <t xml:space="preserve">과태료 </t>
    </r>
    <r>
      <rPr>
        <sz val="9"/>
        <color rgb="FF9C2B2B"/>
        <rFont val="맑은 고딕"/>
        <family val="0"/>
        <charset val="1"/>
      </rPr>
      <t xml:space="preserve">100</t>
    </r>
    <r>
      <rPr>
        <sz val="9"/>
        <color rgb="FF9C2B2B"/>
        <rFont val="Noto Sans CJK SC"/>
        <family val="2"/>
      </rPr>
      <t xml:space="preserve">만원 이하</t>
    </r>
  </si>
  <si>
    <t xml:space="preserve">직원이 볼 수 있는 곳에 붙이거나 알려 주시면 됩니다</t>
  </si>
  <si>
    <t xml:space="preserve">새로 오신 분은 첫날에 써서 드려야 합니다</t>
  </si>
  <si>
    <r>
      <rPr>
        <sz val="9"/>
        <color rgb="FF9C2B2B"/>
        <rFont val="Noto Sans CJK SC"/>
        <family val="2"/>
      </rPr>
      <t xml:space="preserve">벌금 </t>
    </r>
    <r>
      <rPr>
        <sz val="9"/>
        <color rgb="FF9C2B2B"/>
        <rFont val="맑은 고딕"/>
        <family val="0"/>
        <charset val="1"/>
      </rPr>
      <t xml:space="preserve">500</t>
    </r>
    <r>
      <rPr>
        <sz val="9"/>
        <color rgb="FF9C2B2B"/>
        <rFont val="Noto Sans CJK SC"/>
        <family val="2"/>
      </rPr>
      <t xml:space="preserve">만원 이하</t>
    </r>
  </si>
  <si>
    <t xml:space="preserve">이 프로그램의 「근로계약서」에서 빠진 분이 없는지 해마다 한 번 맞춰 보세요</t>
  </si>
  <si>
    <r>
      <rPr>
        <sz val="9"/>
        <color rgb="FF1A1A1A"/>
        <rFont val="Noto Sans CJK SC"/>
        <family val="2"/>
      </rPr>
      <t xml:space="preserve">연차를 회계연도</t>
    </r>
    <r>
      <rPr>
        <sz val="9"/>
        <color rgb="FF1A1A1A"/>
        <rFont val="맑은 고딕"/>
        <family val="0"/>
        <charset val="1"/>
      </rPr>
      <t xml:space="preserve">(1~12</t>
    </r>
    <r>
      <rPr>
        <sz val="9"/>
        <color rgb="FF1A1A1A"/>
        <rFont val="Noto Sans CJK SC"/>
        <family val="2"/>
      </rPr>
      <t xml:space="preserve">월</t>
    </r>
    <r>
      <rPr>
        <sz val="9"/>
        <color rgb="FF1A1A1A"/>
        <rFont val="맑은 고딕"/>
        <family val="0"/>
        <charset val="1"/>
      </rPr>
      <t xml:space="preserve">)</t>
    </r>
    <r>
      <rPr>
        <sz val="9"/>
        <color rgb="FF1A1A1A"/>
        <rFont val="Noto Sans CJK SC"/>
        <family val="2"/>
      </rPr>
      <t xml:space="preserve">로 주시는 곳 기준입니다</t>
    </r>
  </si>
  <si>
    <r>
      <rPr>
        <sz val="9"/>
        <color rgb="FF9C2B2B"/>
        <rFont val="Noto Sans CJK SC"/>
        <family val="2"/>
      </rPr>
      <t xml:space="preserve">과태료는 없지만</t>
    </r>
    <r>
      <rPr>
        <sz val="9"/>
        <color rgb="FF9C2B2B"/>
        <rFont val="맑은 고딕"/>
        <family val="0"/>
        <charset val="1"/>
      </rPr>
      <t xml:space="preserve">, </t>
    </r>
    <r>
      <rPr>
        <sz val="9"/>
        <color rgb="FF9C2B2B"/>
        <rFont val="Noto Sans CJK SC"/>
        <family val="2"/>
      </rPr>
      <t xml:space="preserve">안 하시면 안 쓴 연차를 돈으로 주셔야 합니다</t>
    </r>
  </si>
  <si>
    <r>
      <rPr>
        <sz val="9"/>
        <color rgb="FF1A1A1A"/>
        <rFont val="맑은 고딕"/>
        <family val="0"/>
        <charset val="1"/>
      </rPr>
      <t xml:space="preserve">1</t>
    </r>
    <r>
      <rPr>
        <sz val="9"/>
        <color rgb="FF1A1A1A"/>
        <rFont val="Noto Sans CJK SC"/>
        <family val="2"/>
      </rPr>
      <t xml:space="preserve">차는 여섯 달 전</t>
    </r>
    <r>
      <rPr>
        <sz val="9"/>
        <color rgb="FF1A1A1A"/>
        <rFont val="맑은 고딕"/>
        <family val="0"/>
        <charset val="1"/>
      </rPr>
      <t xml:space="preserve">(7</t>
    </r>
    <r>
      <rPr>
        <sz val="9"/>
        <color rgb="FF1A1A1A"/>
        <rFont val="Noto Sans CJK SC"/>
        <family val="2"/>
      </rPr>
      <t xml:space="preserve">월 초</t>
    </r>
    <r>
      <rPr>
        <sz val="9"/>
        <color rgb="FF1A1A1A"/>
        <rFont val="맑은 고딕"/>
        <family val="0"/>
        <charset val="1"/>
      </rPr>
      <t xml:space="preserve">), 2</t>
    </r>
    <r>
      <rPr>
        <sz val="9"/>
        <color rgb="FF1A1A1A"/>
        <rFont val="Noto Sans CJK SC"/>
        <family val="2"/>
      </rPr>
      <t xml:space="preserve">차는 두 달 전</t>
    </r>
    <r>
      <rPr>
        <sz val="9"/>
        <color rgb="FF1A1A1A"/>
        <rFont val="맑은 고딕"/>
        <family val="0"/>
        <charset val="1"/>
      </rPr>
      <t xml:space="preserve">(10</t>
    </r>
    <r>
      <rPr>
        <sz val="9"/>
        <color rgb="FF1A1A1A"/>
        <rFont val="Noto Sans CJK SC"/>
        <family val="2"/>
      </rPr>
      <t xml:space="preserve">월</t>
    </r>
    <r>
      <rPr>
        <sz val="9"/>
        <color rgb="FF1A1A1A"/>
        <rFont val="맑은 고딕"/>
        <family val="0"/>
        <charset val="1"/>
      </rPr>
      <t xml:space="preserve">)</t>
    </r>
    <r>
      <rPr>
        <sz val="9"/>
        <color rgb="FF1A1A1A"/>
        <rFont val="Noto Sans CJK SC"/>
        <family val="2"/>
      </rPr>
      <t xml:space="preserve">입니다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입사일 기준으로 주시는 곳은 날짜가 다릅니다</t>
    </r>
  </si>
  <si>
    <t xml:space="preserve">월급을 줄 때마다 모든 직원에게</t>
  </si>
  <si>
    <t xml:space="preserve">이 프로그램의 「임금명세서」에서 만들어 보내시면 됩니다</t>
  </si>
  <si>
    <t xml:space="preserve">직원이 들어오거나 나가면 정해진 기한 안에 신고합니다</t>
  </si>
  <si>
    <t xml:space="preserve">늦으면 과태료</t>
  </si>
  <si>
    <r>
      <rPr>
        <sz val="9"/>
        <color rgb="FF1A1A1A"/>
        <rFont val="Noto Sans CJK SC"/>
        <family val="2"/>
      </rPr>
      <t xml:space="preserve">달마다 한 번 입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퇴사자와 신고 내역을 맞춰 보세요</t>
    </r>
  </si>
  <si>
    <r>
      <rPr>
        <sz val="9"/>
        <color rgb="FF1A1A1A"/>
        <rFont val="Noto Sans CJK SC"/>
        <family val="2"/>
      </rPr>
      <t xml:space="preserve">소방시설이 있는 건물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건물 관리주체가 한꺼번에 하는 경우가 많습니다</t>
    </r>
  </si>
  <si>
    <t xml:space="preserve">점검을 안 하거나 결과를 안 내면 과태료</t>
  </si>
  <si>
    <t xml:space="preserve">건물 관리사무소에 「우리 층도 들어가 있나요」만 확인하시면 됩니다</t>
  </si>
  <si>
    <r>
      <rPr>
        <sz val="9"/>
        <color rgb="FF1A1A1A"/>
        <rFont val="Noto Sans CJK SC"/>
        <family val="2"/>
      </rPr>
      <t xml:space="preserve">홈페이지가 있으면 올려 두셔야 하고</t>
    </r>
    <r>
      <rPr>
        <sz val="9"/>
        <color rgb="FF1A1A1A"/>
        <rFont val="맑은 고딕"/>
        <family val="0"/>
        <charset val="1"/>
      </rPr>
      <t xml:space="preserve">, </t>
    </r>
    <r>
      <rPr>
        <sz val="9"/>
        <color rgb="FF1A1A1A"/>
        <rFont val="Noto Sans CJK SC"/>
        <family val="2"/>
      </rPr>
      <t xml:space="preserve">내용이 바뀌면 고치셔야 합니다</t>
    </r>
  </si>
  <si>
    <t xml:space="preserve">올리지 않으면 과태료</t>
  </si>
  <si>
    <r>
      <rPr>
        <sz val="9"/>
        <color rgb="FF1A1A1A"/>
        <rFont val="Noto Sans CJK SC"/>
        <family val="2"/>
      </rPr>
      <t xml:space="preserve">보관 기간이 지난 개인정보를 지우셨는지도 같이 보세요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진료기록은 의료법 보존기간이 먼저입니다</t>
    </r>
  </si>
  <si>
    <r>
      <rPr>
        <sz val="9"/>
        <color rgb="FF1A1A1A"/>
        <rFont val="Noto Sans CJK SC"/>
        <family val="2"/>
      </rPr>
      <t xml:space="preserve">마약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향정신성의약품을 쓰는 병원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달마다 한 번 이상 점검하고 적어 두셔야 합니다</t>
    </r>
  </si>
  <si>
    <r>
      <rPr>
        <sz val="9"/>
        <color rgb="FF9C2B2B"/>
        <rFont val="Noto Sans CJK SC"/>
        <family val="2"/>
      </rPr>
      <t xml:space="preserve">점검부가 없으면 과태료</t>
    </r>
    <r>
      <rPr>
        <sz val="9"/>
        <color rgb="FF9C2B2B"/>
        <rFont val="맑은 고딕"/>
        <family val="0"/>
        <charset val="1"/>
      </rPr>
      <t xml:space="preserve">. </t>
    </r>
    <r>
      <rPr>
        <sz val="9"/>
        <color rgb="FF9C2B2B"/>
        <rFont val="Noto Sans CJK SC"/>
        <family val="2"/>
      </rPr>
      <t xml:space="preserve">보관 기준 위반은 더 무겁습니다</t>
    </r>
  </si>
  <si>
    <r>
      <rPr>
        <sz val="9"/>
        <color rgb="FF1A1A1A"/>
        <rFont val="Noto Sans CJK SC"/>
        <family val="2"/>
      </rPr>
      <t xml:space="preserve">마약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향정신성의약품을 쓰는 병원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취급한 날부터 정해진 기한 안에 보고합니다</t>
    </r>
  </si>
  <si>
    <t xml:space="preserve">보고를 빠뜨리면 과태료</t>
  </si>
  <si>
    <r>
      <rPr>
        <sz val="9"/>
        <color rgb="FF1A1A1A"/>
        <rFont val="Noto Sans CJK SC"/>
        <family val="2"/>
      </rPr>
      <t xml:space="preserve">보통 </t>
    </r>
    <r>
      <rPr>
        <sz val="9"/>
        <color rgb="FF1A1A1A"/>
        <rFont val="맑은 고딕"/>
        <family val="0"/>
        <charset val="1"/>
      </rPr>
      <t xml:space="preserve">EMR</t>
    </r>
    <r>
      <rPr>
        <sz val="9"/>
        <color rgb="FF1A1A1A"/>
        <rFont val="Noto Sans CJK SC"/>
        <family val="2"/>
      </rPr>
      <t xml:space="preserve">이 자동으로 보냅니다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달마다 한 번 「보고 안 된 건」이 없는지만 보세요</t>
    </r>
  </si>
  <si>
    <t xml:space="preserve">의료폐기물이 나오는 모든 병원</t>
  </si>
  <si>
    <r>
      <rPr>
        <sz val="9"/>
        <color rgb="FF9C2B2B"/>
        <rFont val="Noto Sans CJK SC"/>
        <family val="2"/>
      </rPr>
      <t xml:space="preserve">보관 기준 </t>
    </r>
    <r>
      <rPr>
        <sz val="9"/>
        <color rgb="FF9C2B2B"/>
        <rFont val="맑은 고딕"/>
        <family val="0"/>
        <charset val="1"/>
      </rPr>
      <t xml:space="preserve">· </t>
    </r>
    <r>
      <rPr>
        <sz val="9"/>
        <color rgb="FF9C2B2B"/>
        <rFont val="Noto Sans CJK SC"/>
        <family val="2"/>
      </rPr>
      <t xml:space="preserve">기록 위반은 과태료</t>
    </r>
  </si>
  <si>
    <t xml:space="preserve">전자의무기록을 쓰는 모든 병원</t>
  </si>
  <si>
    <t xml:space="preserve">과태료보다 무서운 건 날아갔을 때입니다</t>
  </si>
  <si>
    <t xml:space="preserve">새봄 진료 프로그램의 「문진기록 백업」도 같이 챙기세요</t>
  </si>
  <si>
    <r>
      <rPr>
        <sz val="9"/>
        <color rgb="FF1A1A1A"/>
        <rFont val="맑은 고딕"/>
        <family val="0"/>
        <charset val="1"/>
      </rPr>
      <t xml:space="preserve">2</t>
    </r>
    <r>
      <rPr>
        <sz val="9"/>
        <color rgb="FF1A1A1A"/>
        <rFont val="Noto Sans CJK SC"/>
        <family val="2"/>
      </rPr>
      <t xml:space="preserve">월분 급여를 드릴 때 정산합니다</t>
    </r>
  </si>
  <si>
    <t xml:space="preserve">늦으면 가산세가 붙을 수 있습니다</t>
  </si>
  <si>
    <r>
      <rPr>
        <sz val="9"/>
        <color rgb="FF1A1A1A"/>
        <rFont val="Noto Sans CJK SC"/>
        <family val="2"/>
      </rPr>
      <t xml:space="preserve">서류는 직원이 모으고</t>
    </r>
    <r>
      <rPr>
        <sz val="9"/>
        <color rgb="FF1A1A1A"/>
        <rFont val="맑은 고딕"/>
        <family val="0"/>
        <charset val="1"/>
      </rPr>
      <t xml:space="preserve">, </t>
    </r>
    <r>
      <rPr>
        <sz val="9"/>
        <color rgb="FF1A1A1A"/>
        <rFont val="Noto Sans CJK SC"/>
        <family val="2"/>
      </rPr>
      <t xml:space="preserve">계산은 세무사님이 하십니다</t>
    </r>
  </si>
  <si>
    <r>
      <rPr>
        <sz val="9"/>
        <color rgb="FF1A1A1A"/>
        <rFont val="Noto Sans CJK SC"/>
        <family val="2"/>
      </rPr>
      <t xml:space="preserve">지난해에 지급한 것을 </t>
    </r>
    <r>
      <rPr>
        <sz val="9"/>
        <color rgb="FF1A1A1A"/>
        <rFont val="맑은 고딕"/>
        <family val="0"/>
        <charset val="1"/>
      </rPr>
      <t xml:space="preserve">3</t>
    </r>
    <r>
      <rPr>
        <sz val="9"/>
        <color rgb="FF1A1A1A"/>
        <rFont val="Noto Sans CJK SC"/>
        <family val="2"/>
      </rPr>
      <t xml:space="preserve">월 </t>
    </r>
    <r>
      <rPr>
        <sz val="9"/>
        <color rgb="FF1A1A1A"/>
        <rFont val="맑은 고딕"/>
        <family val="0"/>
        <charset val="1"/>
      </rPr>
      <t xml:space="preserve">10</t>
    </r>
    <r>
      <rPr>
        <sz val="9"/>
        <color rgb="FF1A1A1A"/>
        <rFont val="Noto Sans CJK SC"/>
        <family val="2"/>
      </rPr>
      <t xml:space="preserve">일까지 냅니다</t>
    </r>
  </si>
  <si>
    <r>
      <rPr>
        <sz val="9"/>
        <color rgb="FF9C2B2B"/>
        <rFont val="Noto Sans CJK SC"/>
        <family val="2"/>
      </rPr>
      <t xml:space="preserve">미제출 </t>
    </r>
    <r>
      <rPr>
        <sz val="9"/>
        <color rgb="FF9C2B2B"/>
        <rFont val="맑은 고딕"/>
        <family val="0"/>
        <charset val="1"/>
      </rPr>
      <t xml:space="preserve">· </t>
    </r>
    <r>
      <rPr>
        <sz val="9"/>
        <color rgb="FF9C2B2B"/>
        <rFont val="Noto Sans CJK SC"/>
        <family val="2"/>
      </rPr>
      <t xml:space="preserve">지연제출 가산세</t>
    </r>
  </si>
  <si>
    <r>
      <rPr>
        <sz val="9"/>
        <color rgb="FF1A1A1A"/>
        <rFont val="Noto Sans CJK SC"/>
        <family val="2"/>
      </rPr>
      <t xml:space="preserve">원장님 본인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성실신고확인대상이면 </t>
    </r>
    <r>
      <rPr>
        <sz val="9"/>
        <color rgb="FF1A1A1A"/>
        <rFont val="맑은 고딕"/>
        <family val="0"/>
        <charset val="1"/>
      </rPr>
      <t xml:space="preserve">6</t>
    </r>
    <r>
      <rPr>
        <sz val="9"/>
        <color rgb="FF1A1A1A"/>
        <rFont val="Noto Sans CJK SC"/>
        <family val="2"/>
      </rPr>
      <t xml:space="preserve">월 </t>
    </r>
    <r>
      <rPr>
        <sz val="9"/>
        <color rgb="FF1A1A1A"/>
        <rFont val="맑은 고딕"/>
        <family val="0"/>
        <charset val="1"/>
      </rPr>
      <t xml:space="preserve">30</t>
    </r>
    <r>
      <rPr>
        <sz val="9"/>
        <color rgb="FF1A1A1A"/>
        <rFont val="Noto Sans CJK SC"/>
        <family val="2"/>
      </rPr>
      <t xml:space="preserve">일까지입니다</t>
    </r>
  </si>
  <si>
    <r>
      <rPr>
        <sz val="9"/>
        <color rgb="FF9C2B2B"/>
        <rFont val="Noto Sans CJK SC"/>
        <family val="2"/>
      </rPr>
      <t xml:space="preserve">무신고 </t>
    </r>
    <r>
      <rPr>
        <sz val="9"/>
        <color rgb="FF9C2B2B"/>
        <rFont val="맑은 고딕"/>
        <family val="0"/>
        <charset val="1"/>
      </rPr>
      <t xml:space="preserve">· </t>
    </r>
    <r>
      <rPr>
        <sz val="9"/>
        <color rgb="FF9C2B2B"/>
        <rFont val="Noto Sans CJK SC"/>
        <family val="2"/>
      </rPr>
      <t xml:space="preserve">과소신고 가산세</t>
    </r>
  </si>
  <si>
    <r>
      <rPr>
        <sz val="9"/>
        <color rgb="FF1A1A1A"/>
        <rFont val="Noto Sans CJK SC"/>
        <family val="2"/>
      </rPr>
      <t xml:space="preserve">미용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성형 등 과세 진료가 있는 병원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면세 진료만 하시면 해당 없습니다</t>
    </r>
  </si>
  <si>
    <r>
      <rPr>
        <sz val="9"/>
        <color rgb="FF9C2B2B"/>
        <rFont val="Noto Sans CJK SC"/>
        <family val="2"/>
      </rPr>
      <t xml:space="preserve">무신고 </t>
    </r>
    <r>
      <rPr>
        <sz val="9"/>
        <color rgb="FF9C2B2B"/>
        <rFont val="맑은 고딕"/>
        <family val="0"/>
        <charset val="1"/>
      </rPr>
      <t xml:space="preserve">· </t>
    </r>
    <r>
      <rPr>
        <sz val="9"/>
        <color rgb="FF9C2B2B"/>
        <rFont val="Noto Sans CJK SC"/>
        <family val="2"/>
      </rPr>
      <t xml:space="preserve">납부지연 가산세</t>
    </r>
  </si>
  <si>
    <r>
      <rPr>
        <sz val="9"/>
        <color rgb="FF1A1A1A"/>
        <rFont val="Noto Sans CJK SC"/>
        <family val="2"/>
      </rPr>
      <t xml:space="preserve">미용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성형 등 과세 진료가 있는 병원</t>
    </r>
  </si>
  <si>
    <r>
      <rPr>
        <sz val="9"/>
        <color rgb="FF1A1A1A"/>
        <rFont val="Noto Sans CJK SC"/>
        <family val="2"/>
      </rPr>
      <t xml:space="preserve">급여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사업소득을 지급하면 다음 달 </t>
    </r>
    <r>
      <rPr>
        <sz val="9"/>
        <color rgb="FF1A1A1A"/>
        <rFont val="맑은 고딕"/>
        <family val="0"/>
        <charset val="1"/>
      </rPr>
      <t xml:space="preserve">10</t>
    </r>
    <r>
      <rPr>
        <sz val="9"/>
        <color rgb="FF1A1A1A"/>
        <rFont val="Noto Sans CJK SC"/>
        <family val="2"/>
      </rPr>
      <t xml:space="preserve">일까지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반기납부 승인을 받으셨으면 </t>
    </r>
    <r>
      <rPr>
        <sz val="9"/>
        <color rgb="FF1A1A1A"/>
        <rFont val="맑은 고딕"/>
        <family val="0"/>
        <charset val="1"/>
      </rPr>
      <t xml:space="preserve">1</t>
    </r>
    <r>
      <rPr>
        <sz val="9"/>
        <color rgb="FF1A1A1A"/>
        <rFont val="Noto Sans CJK SC"/>
        <family val="2"/>
      </rPr>
      <t xml:space="preserve">월 </t>
    </r>
    <r>
      <rPr>
        <sz val="9"/>
        <color rgb="FF1A1A1A"/>
        <rFont val="맑은 고딕"/>
        <family val="0"/>
        <charset val="1"/>
      </rPr>
      <t xml:space="preserve">10</t>
    </r>
    <r>
      <rPr>
        <sz val="9"/>
        <color rgb="FF1A1A1A"/>
        <rFont val="Noto Sans CJK SC"/>
        <family val="2"/>
      </rPr>
      <t xml:space="preserve">일 </t>
    </r>
    <r>
      <rPr>
        <sz val="9"/>
        <color rgb="FF1A1A1A"/>
        <rFont val="맑은 고딕"/>
        <family val="0"/>
        <charset val="1"/>
      </rPr>
      <t xml:space="preserve">· 7</t>
    </r>
    <r>
      <rPr>
        <sz val="9"/>
        <color rgb="FF1A1A1A"/>
        <rFont val="Noto Sans CJK SC"/>
        <family val="2"/>
      </rPr>
      <t xml:space="preserve">월 </t>
    </r>
    <r>
      <rPr>
        <sz val="9"/>
        <color rgb="FF1A1A1A"/>
        <rFont val="맑은 고딕"/>
        <family val="0"/>
        <charset val="1"/>
      </rPr>
      <t xml:space="preserve">10</t>
    </r>
    <r>
      <rPr>
        <sz val="9"/>
        <color rgb="FF1A1A1A"/>
        <rFont val="Noto Sans CJK SC"/>
        <family val="2"/>
      </rPr>
      <t xml:space="preserve">일입니다</t>
    </r>
  </si>
  <si>
    <t xml:space="preserve">늦으면 납부지연가산세</t>
  </si>
  <si>
    <r>
      <rPr>
        <sz val="9"/>
        <color rgb="FF1A1A1A"/>
        <rFont val="Noto Sans CJK SC"/>
        <family val="2"/>
      </rPr>
      <t xml:space="preserve">근로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사업 </t>
    </r>
    <r>
      <rPr>
        <sz val="9"/>
        <color rgb="FF1A1A1A"/>
        <rFont val="맑은 고딕"/>
        <family val="0"/>
        <charset val="1"/>
      </rPr>
      <t xml:space="preserve">· </t>
    </r>
    <r>
      <rPr>
        <sz val="9"/>
        <color rgb="FF1A1A1A"/>
        <rFont val="Noto Sans CJK SC"/>
        <family val="2"/>
      </rPr>
      <t xml:space="preserve">기타소득을 지급하면 다음 달 말일까지</t>
    </r>
  </si>
  <si>
    <r>
      <rPr>
        <sz val="9"/>
        <color rgb="FF1A1A1A"/>
        <rFont val="Noto Sans CJK SC"/>
        <family val="2"/>
      </rPr>
      <t xml:space="preserve">제출 주기가 자주 바뀌었습니다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올해 기준은 세무사님께 확인하세요</t>
    </r>
  </si>
  <si>
    <r>
      <rPr>
        <sz val="9"/>
        <color rgb="FF1A1A1A"/>
        <rFont val="Noto Sans CJK SC"/>
        <family val="2"/>
      </rPr>
      <t xml:space="preserve">일용직을 쓰신 달만</t>
    </r>
    <r>
      <rPr>
        <sz val="9"/>
        <color rgb="FF1A1A1A"/>
        <rFont val="맑은 고딕"/>
        <family val="0"/>
        <charset val="1"/>
      </rPr>
      <t xml:space="preserve">. </t>
    </r>
    <r>
      <rPr>
        <sz val="9"/>
        <color rgb="FF1A1A1A"/>
        <rFont val="Noto Sans CJK SC"/>
        <family val="2"/>
      </rPr>
      <t xml:space="preserve">다음 달 말일까지입니다</t>
    </r>
  </si>
  <si>
    <t xml:space="preserve">미제출 가산세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</si>
</sst>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0\명"/>
    <numFmt numFmtId="167" formatCode="0\개"/>
    <numFmt numFmtId="168" formatCode="0\일;0&quot;일 지남&quot;"/>
    <numFmt numFmtId="169" formatCode="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Noto Sans CJK SC"/>
      <family val="2"/>
    </font>
    <font>
      <b val="true"/>
      <sz val="14"/>
      <color rgb="FFFFFFFF"/>
      <name val="맑은 고딕"/>
      <family val="0"/>
      <charset val="1"/>
    </font>
    <font>
      <b val="true"/>
      <sz val="10"/>
      <color rgb="FF082115"/>
      <name val="Noto Sans CJK SC"/>
      <family val="2"/>
    </font>
    <font>
      <sz val="10"/>
      <color rgb="FF1A1A1A"/>
      <name val="Noto Sans CJK SC"/>
      <family val="2"/>
    </font>
    <font>
      <sz val="10"/>
      <color rgb="FF1A1A1A"/>
      <name val="맑은 고딕"/>
      <family val="0"/>
      <charset val="1"/>
    </font>
    <font>
      <sz val="9"/>
      <color rgb="FF8A3A3A"/>
      <name val="Noto Sans CJK SC"/>
      <family val="2"/>
    </font>
    <font>
      <sz val="9"/>
      <color rgb="FF8A3A3A"/>
      <name val="맑은 고딕"/>
      <family val="0"/>
      <charset val="1"/>
    </font>
    <font>
      <sz val="9"/>
      <color rgb="FF8A8A8A"/>
      <name val="Noto Sans CJK SC"/>
      <family val="2"/>
    </font>
    <font>
      <sz val="9"/>
      <color rgb="FF8A8A8A"/>
      <name val="맑은 고딕"/>
      <family val="0"/>
      <charset val="1"/>
    </font>
    <font>
      <b val="true"/>
      <sz val="11"/>
      <color rgb="FF1F3864"/>
      <name val="Noto Sans CJK SC"/>
      <family val="2"/>
    </font>
    <font>
      <b val="true"/>
      <sz val="11"/>
      <color rgb="FF1F3864"/>
      <name val="맑은 고딕"/>
      <family val="0"/>
      <charset val="1"/>
    </font>
    <font>
      <b val="true"/>
      <sz val="11"/>
      <color rgb="FFFFFFFF"/>
      <name val="Noto Sans CJK SC"/>
      <family val="2"/>
    </font>
    <font>
      <b val="true"/>
      <sz val="10"/>
      <color rgb="FF1A1A1A"/>
      <name val="Noto Sans CJK SC"/>
      <family val="2"/>
    </font>
    <font>
      <b val="true"/>
      <sz val="10"/>
      <color rgb="FF1A1A1A"/>
      <name val="맑은 고딕"/>
      <family val="0"/>
      <charset val="1"/>
    </font>
    <font>
      <b val="true"/>
      <sz val="15"/>
      <color rgb="FFFFFFFF"/>
      <name val="Noto Sans CJK SC"/>
      <family val="2"/>
    </font>
    <font>
      <b val="true"/>
      <sz val="9"/>
      <color rgb="FF1A1A1A"/>
      <name val="Noto Sans CJK SC"/>
      <family val="2"/>
    </font>
    <font>
      <b val="true"/>
      <sz val="9"/>
      <color rgb="FF1A1A1A"/>
      <name val="맑은 고딕"/>
      <family val="0"/>
      <charset val="1"/>
    </font>
    <font>
      <b val="true"/>
      <sz val="9"/>
      <color rgb="FF082115"/>
      <name val="Noto Sans CJK SC"/>
      <family val="2"/>
    </font>
    <font>
      <b val="true"/>
      <sz val="9"/>
      <color rgb="FF1F3864"/>
      <name val="맑은 고딕"/>
      <family val="0"/>
      <charset val="1"/>
    </font>
    <font>
      <b val="true"/>
      <sz val="9"/>
      <color rgb="FF1F3864"/>
      <name val="Noto Sans CJK SC"/>
      <family val="2"/>
    </font>
    <font>
      <sz val="8"/>
      <color rgb="FF8A8A8A"/>
      <name val="Noto Sans CJK SC"/>
      <family val="2"/>
    </font>
    <font>
      <sz val="8"/>
      <color rgb="FF8A8A8A"/>
      <name val="맑은 고딕"/>
      <family val="0"/>
      <charset val="1"/>
    </font>
    <font>
      <b val="true"/>
      <sz val="10"/>
      <color rgb="FF1F3864"/>
      <name val="맑은 고딕"/>
      <family val="0"/>
      <charset val="1"/>
    </font>
    <font>
      <b val="true"/>
      <sz val="9"/>
      <color rgb="FF8A8A8A"/>
      <name val="맑은 고딕"/>
      <family val="0"/>
      <charset val="1"/>
    </font>
    <font>
      <b val="true"/>
      <sz val="12"/>
      <color rgb="FFC4A56A"/>
      <name val="맑은 고딕"/>
      <family val="0"/>
      <charset val="1"/>
    </font>
    <font>
      <b val="true"/>
      <sz val="10"/>
      <color rgb="FF082115"/>
      <name val="맑은 고딕"/>
      <family val="0"/>
      <charset val="1"/>
    </font>
    <font>
      <sz val="9"/>
      <color rgb="FF1A1A1A"/>
      <name val="Noto Sans CJK SC"/>
      <family val="2"/>
    </font>
    <font>
      <sz val="9"/>
      <color rgb="FF1A1A1A"/>
      <name val="맑은 고딕"/>
      <family val="0"/>
      <charset val="1"/>
    </font>
    <font>
      <sz val="9"/>
      <color rgb="FF9C2B2B"/>
      <name val="Noto Sans CJK SC"/>
      <family val="2"/>
    </font>
    <font>
      <sz val="9"/>
      <color rgb="FF9C2B2B"/>
      <name val="맑은 고딕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082115"/>
        <bgColor rgb="FF1A1A1A"/>
      </patternFill>
    </fill>
    <fill>
      <patternFill patternType="solid">
        <fgColor rgb="FFFFF9E6"/>
        <bgColor rgb="FFFDF1E3"/>
      </patternFill>
    </fill>
    <fill>
      <patternFill patternType="solid">
        <fgColor rgb="FFC4A56A"/>
        <bgColor rgb="FF9AA39C"/>
      </patternFill>
    </fill>
    <fill>
      <patternFill patternType="solid">
        <fgColor rgb="FFF4F2EC"/>
        <bgColor rgb="FFF2F2F2"/>
      </patternFill>
    </fill>
    <fill>
      <patternFill patternType="solid">
        <fgColor rgb="FFF2F2F2"/>
        <bgColor rgb="FFF4F2EC"/>
      </patternFill>
    </fill>
    <fill>
      <patternFill patternType="solid">
        <fgColor rgb="FFFDEAEA"/>
        <bgColor rgb="FFFDF1E3"/>
      </patternFill>
    </fill>
    <fill>
      <patternFill patternType="solid">
        <fgColor rgb="FFFDF1E3"/>
        <bgColor rgb="FFF6EEDF"/>
      </patternFill>
    </fill>
    <fill>
      <patternFill patternType="solid">
        <fgColor rgb="FFEDF4EE"/>
        <bgColor rgb="FFF2F2F2"/>
      </patternFill>
    </fill>
    <fill>
      <patternFill patternType="solid">
        <fgColor rgb="FFE8E4DA"/>
        <bgColor rgb="FFF2E8E8"/>
      </patternFill>
    </fill>
    <fill>
      <patternFill patternType="solid">
        <fgColor rgb="FFE3EDE6"/>
        <bgColor rgb="FFE6EAF2"/>
      </patternFill>
    </fill>
    <fill>
      <patternFill patternType="solid">
        <fgColor rgb="FFEFEFEF"/>
        <bgColor rgb="FFEDEDED"/>
      </patternFill>
    </fill>
    <fill>
      <patternFill patternType="solid">
        <fgColor rgb="FFF6EEDF"/>
        <bgColor rgb="FFFDF1E3"/>
      </patternFill>
    </fill>
    <fill>
      <patternFill patternType="solid">
        <fgColor rgb="FFE6EAF2"/>
        <bgColor rgb="FFEDEDED"/>
      </patternFill>
    </fill>
    <fill>
      <patternFill patternType="solid">
        <fgColor rgb="FFF2E8E8"/>
        <bgColor rgb="FFEFEDE7"/>
      </patternFill>
    </fill>
    <fill>
      <patternFill patternType="solid">
        <fgColor rgb="FFEFEDE7"/>
        <bgColor rgb="FFEDEDED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medium">
        <color rgb="FF082115"/>
      </bottom>
      <diagonal/>
    </border>
    <border diagonalUp="false" diagonalDown="false">
      <left style="thin">
        <color rgb="FF7F7F7F"/>
      </left>
      <right style="thin">
        <color rgb="FF7F7F7F"/>
      </right>
      <top style="medium">
        <color rgb="FF082115"/>
      </top>
      <bottom style="medium">
        <color rgb="FF08211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19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2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9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2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1">
    <dxf>
      <fill>
        <patternFill patternType="solid">
          <fgColor rgb="FFE8E4DA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EFEDE7"/>
          <bgColor rgb="FF000000"/>
        </patternFill>
      </fill>
    </dxf>
    <dxf>
      <fill>
        <patternFill patternType="solid">
          <fgColor rgb="FFFDEAEA"/>
          <bgColor rgb="FF000000"/>
        </patternFill>
      </fill>
    </dxf>
    <dxf>
      <fill>
        <patternFill patternType="solid">
          <fgColor rgb="FF082115"/>
          <bgColor rgb="FF000000"/>
        </patternFill>
      </fill>
    </dxf>
    <dxf>
      <fill>
        <patternFill patternType="solid">
          <fgColor rgb="FF1A1A1A"/>
          <bgColor rgb="FF000000"/>
        </patternFill>
      </fill>
    </dxf>
    <dxf>
      <fill>
        <patternFill patternType="solid">
          <fgColor rgb="FF9C2B2B"/>
          <bgColor rgb="FF000000"/>
        </patternFill>
      </fill>
    </dxf>
    <dxf>
      <fill>
        <patternFill patternType="solid">
          <fgColor rgb="FFC8C8C8"/>
          <bgColor rgb="FF000000"/>
        </patternFill>
      </fill>
    </dxf>
    <dxf>
      <fill>
        <patternFill patternType="solid">
          <fgColor rgb="FFFFF9E6"/>
          <bgColor rgb="FF000000"/>
        </patternFill>
      </fill>
    </dxf>
    <dxf>
      <fill>
        <patternFill patternType="solid">
          <fgColor rgb="FFE3EDE6"/>
          <bgColor rgb="FF000000"/>
        </patternFill>
      </fill>
    </dxf>
    <dxf>
      <fill>
        <patternFill patternType="solid">
          <fgColor rgb="FF1F3864"/>
          <bgColor rgb="FF000000"/>
        </patternFill>
      </fill>
    </dxf>
    <dxf>
      <fill>
        <patternFill patternType="solid">
          <fgColor rgb="FFEFEFEF"/>
          <bgColor rgb="FF000000"/>
        </patternFill>
      </fill>
    </dxf>
    <dxf>
      <fill>
        <patternFill patternType="solid">
          <fgColor rgb="FF8A8A8A"/>
          <bgColor rgb="FF000000"/>
        </patternFill>
      </fill>
    </dxf>
    <dxf>
      <fill>
        <patternFill patternType="solid">
          <fgColor rgb="FFF6EED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E6EAF2"/>
          <bgColor rgb="FF000000"/>
        </patternFill>
      </fill>
    </dxf>
    <dxf>
      <fill>
        <patternFill patternType="solid">
          <fgColor rgb="FFF2E8E8"/>
          <bgColor rgb="FF000000"/>
        </patternFill>
      </fill>
    </dxf>
    <dxf>
      <font>
        <color rgb="FFC8C8C8"/>
      </font>
      <fill>
        <patternFill>
          <bgColor rgb="FFEDEDED"/>
        </patternFill>
      </fill>
    </dxf>
    <dxf>
      <font>
        <name val="맑은 고딕"/>
        <charset val="1"/>
        <family val="0"/>
        <color rgb="FF9AA39C"/>
      </font>
      <fill>
        <patternFill>
          <bgColor rgb="FFEDF4EE"/>
        </patternFill>
      </fill>
    </dxf>
    <dxf>
      <font>
        <name val="맑은 고딕"/>
        <charset val="1"/>
        <family val="0"/>
        <b val="1"/>
        <color rgb="FF9C2B2B"/>
      </font>
      <fill>
        <patternFill>
          <bgColor rgb="FFFDEAEA"/>
        </patternFill>
      </fill>
    </dxf>
    <dxf>
      <fill>
        <patternFill>
          <bgColor rgb="FFFDF1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6EEDF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C8C8"/>
      <rgbColor rgb="FF7F7F7F"/>
      <rgbColor rgb="FFEFEFEF"/>
      <rgbColor rgb="FF8A3A3A"/>
      <rgbColor rgb="FFFFF9E6"/>
      <rgbColor rgb="FFE3EDE6"/>
      <rgbColor rgb="FF660066"/>
      <rgbColor rgb="FFC4A56A"/>
      <rgbColor rgb="FF0066CC"/>
      <rgbColor rgb="FFE8E4DA"/>
      <rgbColor rgb="FF000080"/>
      <rgbColor rgb="FFFF00FF"/>
      <rgbColor rgb="FFF4F2EC"/>
      <rgbColor rgb="FF00FFFF"/>
      <rgbColor rgb="FF800080"/>
      <rgbColor rgb="FF800000"/>
      <rgbColor rgb="FF008080"/>
      <rgbColor rgb="FF0000FF"/>
      <rgbColor rgb="FF00CCFF"/>
      <rgbColor rgb="FFEDF4EE"/>
      <rgbColor rgb="FFE6EAF2"/>
      <rgbColor rgb="FFFDF1E3"/>
      <rgbColor rgb="FFEDEDED"/>
      <rgbColor rgb="FFFDEAEA"/>
      <rgbColor rgb="FFEFEDE7"/>
      <rgbColor rgb="FFF2E8E8"/>
      <rgbColor rgb="FF3366FF"/>
      <rgbColor rgb="FF33CCCC"/>
      <rgbColor rgb="FF99CC00"/>
      <rgbColor rgb="FFF2F2F2"/>
      <rgbColor rgb="FFFF9900"/>
      <rgbColor rgb="FFFF6600"/>
      <rgbColor rgb="FF8A8A8A"/>
      <rgbColor rgb="FF9AA39C"/>
      <rgbColor rgb="FF1F3864"/>
      <rgbColor rgb="FF339966"/>
      <rgbColor rgb="FF082115"/>
      <rgbColor rgb="FF333300"/>
      <rgbColor rgb="FF9C2B2B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80"/>
  </cols>
  <sheetData>
    <row r="1" customFormat="false" ht="33.75" hidden="false" customHeight="true" outlineLevel="0" collapsed="false">
      <c r="A1" s="1" t="s">
        <v>0</v>
      </c>
      <c r="B1" s="1"/>
      <c r="C1" s="1"/>
    </row>
    <row r="2" customFormat="false" ht="7.5" hidden="false" customHeight="true" outlineLevel="0" collapsed="false"/>
    <row r="3" customFormat="false" ht="15" hidden="false" customHeight="false" outlineLevel="0" collapsed="false">
      <c r="B3" s="2" t="s">
        <v>1</v>
      </c>
      <c r="C3" s="3" t="s">
        <v>2</v>
      </c>
    </row>
    <row r="4" customFormat="false" ht="15" hidden="false" customHeight="false" outlineLevel="0" collapsed="false">
      <c r="B4" s="2"/>
      <c r="C4" s="3" t="s">
        <v>3</v>
      </c>
    </row>
    <row r="5" customFormat="false" ht="15" hidden="false" customHeight="false" outlineLevel="0" collapsed="false">
      <c r="B5" s="2"/>
      <c r="C5" s="3" t="s">
        <v>4</v>
      </c>
    </row>
    <row r="6" customFormat="false" ht="9.75" hidden="false" customHeight="true" outlineLevel="0" collapsed="false"/>
    <row r="7" customFormat="false" ht="15" hidden="false" customHeight="false" outlineLevel="0" collapsed="false">
      <c r="B7" s="2" t="s">
        <v>5</v>
      </c>
      <c r="C7" s="3" t="s">
        <v>6</v>
      </c>
    </row>
    <row r="9" customFormat="false" ht="15" hidden="false" customHeight="false" outlineLevel="0" collapsed="false">
      <c r="B9" s="2" t="s">
        <v>7</v>
      </c>
      <c r="C9" s="3" t="s">
        <v>8</v>
      </c>
    </row>
    <row r="10" customFormat="false" ht="15" hidden="false" customHeight="false" outlineLevel="0" collapsed="false">
      <c r="B10" s="2"/>
      <c r="C10" s="3" t="s">
        <v>9</v>
      </c>
    </row>
    <row r="11" customFormat="false" ht="15" hidden="false" customHeight="false" outlineLevel="0" collapsed="false">
      <c r="B11" s="2"/>
      <c r="C11" s="3" t="s">
        <v>10</v>
      </c>
    </row>
    <row r="12" customFormat="false" ht="9.75" hidden="false" customHeight="true" outlineLevel="0" collapsed="false"/>
    <row r="13" customFormat="false" ht="15" hidden="false" customHeight="false" outlineLevel="0" collapsed="false">
      <c r="B13" s="2" t="s">
        <v>11</v>
      </c>
      <c r="C13" s="3" t="s">
        <v>12</v>
      </c>
    </row>
    <row r="14" customFormat="false" ht="15" hidden="false" customHeight="false" outlineLevel="0" collapsed="false">
      <c r="B14" s="2"/>
      <c r="C14" s="3" t="s">
        <v>13</v>
      </c>
    </row>
    <row r="15" customFormat="false" ht="15" hidden="false" customHeight="false" outlineLevel="0" collapsed="false">
      <c r="B15" s="2"/>
      <c r="C15" s="3" t="s">
        <v>14</v>
      </c>
    </row>
    <row r="16" customFormat="false" ht="15" hidden="false" customHeight="false" outlineLevel="0" collapsed="false">
      <c r="B16" s="2"/>
      <c r="C16" s="3" t="s">
        <v>15</v>
      </c>
    </row>
    <row r="17" customFormat="false" ht="9.75" hidden="false" customHeight="true" outlineLevel="0" collapsed="false"/>
    <row r="18" customFormat="false" ht="15" hidden="false" customHeight="false" outlineLevel="0" collapsed="false">
      <c r="B18" s="2" t="s">
        <v>16</v>
      </c>
      <c r="C18" s="3" t="s">
        <v>17</v>
      </c>
    </row>
    <row r="19" customFormat="false" ht="15" hidden="false" customHeight="false" outlineLevel="0" collapsed="false">
      <c r="B19" s="2"/>
      <c r="C19" s="3" t="s">
        <v>18</v>
      </c>
    </row>
    <row r="20" customFormat="false" ht="9.75" hidden="false" customHeight="true" outlineLevel="0" collapsed="false"/>
    <row r="21" customFormat="false" ht="15" hidden="false" customHeight="false" outlineLevel="0" collapsed="false">
      <c r="B21" s="2" t="s">
        <v>19</v>
      </c>
      <c r="C21" s="3" t="s">
        <v>20</v>
      </c>
    </row>
    <row r="22" customFormat="false" ht="15" hidden="false" customHeight="false" outlineLevel="0" collapsed="false">
      <c r="B22" s="2"/>
      <c r="C22" s="3" t="s">
        <v>21</v>
      </c>
    </row>
    <row r="23" customFormat="false" ht="9.75" hidden="false" customHeight="true" outlineLevel="0" collapsed="false"/>
    <row r="24" customFormat="false" ht="15" hidden="false" customHeight="false" outlineLevel="0" collapsed="false">
      <c r="B24" s="2" t="s">
        <v>22</v>
      </c>
      <c r="C24" s="3" t="s">
        <v>23</v>
      </c>
    </row>
    <row r="25" customFormat="false" ht="15" hidden="false" customHeight="false" outlineLevel="0" collapsed="false">
      <c r="B25" s="2"/>
      <c r="C25" s="3" t="s">
        <v>24</v>
      </c>
    </row>
    <row r="26" customFormat="false" ht="15" hidden="false" customHeight="false" outlineLevel="0" collapsed="false">
      <c r="B26" s="2"/>
      <c r="C26" s="3" t="s">
        <v>25</v>
      </c>
    </row>
    <row r="27" customFormat="false" ht="9.75" hidden="false" customHeight="true" outlineLevel="0" collapsed="false"/>
    <row r="28" customFormat="false" ht="15" hidden="false" customHeight="false" outlineLevel="0" collapsed="false">
      <c r="B28" s="2" t="s">
        <v>26</v>
      </c>
      <c r="C28" s="3" t="s">
        <v>27</v>
      </c>
    </row>
    <row r="29" customFormat="false" ht="15" hidden="false" customHeight="false" outlineLevel="0" collapsed="false">
      <c r="B29" s="2"/>
      <c r="C29" s="3" t="s">
        <v>28</v>
      </c>
    </row>
    <row r="30" customFormat="false" ht="15" hidden="false" customHeight="false" outlineLevel="0" collapsed="false">
      <c r="B30" s="2"/>
      <c r="C30" s="3" t="s">
        <v>29</v>
      </c>
    </row>
    <row r="31" customFormat="false" ht="15" hidden="false" customHeight="false" outlineLevel="0" collapsed="false">
      <c r="B31" s="2"/>
      <c r="C31" s="3" t="s">
        <v>30</v>
      </c>
    </row>
    <row r="32" customFormat="false" ht="15" hidden="false" customHeight="false" outlineLevel="0" collapsed="false">
      <c r="B32" s="2"/>
      <c r="C32" s="3" t="s">
        <v>31</v>
      </c>
    </row>
    <row r="33" customFormat="false" ht="15" hidden="false" customHeight="false" outlineLevel="0" collapsed="false">
      <c r="B33" s="2"/>
      <c r="C33" s="3" t="s">
        <v>32</v>
      </c>
    </row>
    <row r="34" customFormat="false" ht="9.75" hidden="false" customHeight="true" outlineLevel="0" collapsed="false"/>
    <row r="35" customFormat="false" ht="26.85" hidden="false" customHeight="true" outlineLevel="0" collapsed="false">
      <c r="B35" s="4" t="s">
        <v>33</v>
      </c>
      <c r="C35" s="4"/>
    </row>
    <row r="37" customFormat="false" ht="33.75" hidden="false" customHeight="true" outlineLevel="0" collapsed="false">
      <c r="A37" s="1" t="s">
        <v>34</v>
      </c>
      <c r="B37" s="1"/>
      <c r="C37" s="1"/>
    </row>
    <row r="38" customFormat="false" ht="15" hidden="false" customHeight="false" outlineLevel="0" collapsed="false">
      <c r="B38" s="2" t="s">
        <v>35</v>
      </c>
      <c r="C38" s="3" t="s">
        <v>36</v>
      </c>
    </row>
    <row r="39" customFormat="false" ht="15" hidden="false" customHeight="false" outlineLevel="0" collapsed="false">
      <c r="B39" s="2" t="s">
        <v>37</v>
      </c>
      <c r="C39" s="5" t="s">
        <v>38</v>
      </c>
    </row>
    <row r="40" customFormat="false" ht="15" hidden="false" customHeight="false" outlineLevel="0" collapsed="false">
      <c r="B40" s="2"/>
      <c r="C40" s="3" t="s">
        <v>39</v>
      </c>
    </row>
    <row r="41" customFormat="false" ht="15" hidden="false" customHeight="false" outlineLevel="0" collapsed="false">
      <c r="B41" s="2"/>
      <c r="C41" s="3" t="s">
        <v>40</v>
      </c>
    </row>
    <row r="42" customFormat="false" ht="15" hidden="false" customHeight="false" outlineLevel="0" collapsed="false">
      <c r="B42" s="2" t="s">
        <v>41</v>
      </c>
      <c r="C42" s="5" t="s">
        <v>42</v>
      </c>
    </row>
    <row r="43" customFormat="false" ht="15" hidden="false" customHeight="false" outlineLevel="0" collapsed="false">
      <c r="B43" s="2" t="s">
        <v>43</v>
      </c>
      <c r="C43" s="3" t="s">
        <v>44</v>
      </c>
    </row>
    <row r="45" customFormat="false" ht="15" hidden="false" customHeight="true" outlineLevel="0" collapsed="false">
      <c r="B45" s="6" t="s">
        <v>45</v>
      </c>
      <c r="C45" s="6"/>
    </row>
  </sheetData>
  <mergeCells count="4">
    <mergeCell ref="A1:C1"/>
    <mergeCell ref="B35:C35"/>
    <mergeCell ref="A37:C37"/>
    <mergeCell ref="B45:C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52"/>
  </cols>
  <sheetData>
    <row r="1" customFormat="false" ht="33.75" hidden="false" customHeight="true" outlineLevel="0" collapsed="false">
      <c r="A1" s="1" t="s">
        <v>46</v>
      </c>
      <c r="B1" s="1"/>
      <c r="C1" s="1"/>
      <c r="D1" s="1"/>
    </row>
    <row r="2" customFormat="false" ht="7.5" hidden="false" customHeight="true" outlineLevel="0" collapsed="false"/>
    <row r="4" customFormat="false" ht="17.15" hidden="false" customHeight="false" outlineLevel="0" collapsed="false">
      <c r="B4" s="7" t="s">
        <v>47</v>
      </c>
      <c r="C4" s="8" t="s">
        <v>48</v>
      </c>
      <c r="D4" s="9"/>
    </row>
    <row r="5" customFormat="false" ht="15" hidden="false" customHeight="false" outlineLevel="0" collapsed="false">
      <c r="B5" s="7" t="s">
        <v>49</v>
      </c>
      <c r="C5" s="10" t="n">
        <v>45369</v>
      </c>
      <c r="D5" s="11" t="s">
        <v>50</v>
      </c>
    </row>
    <row r="6" customFormat="false" ht="17.15" hidden="false" customHeight="false" outlineLevel="0" collapsed="false">
      <c r="B6" s="7" t="s">
        <v>51</v>
      </c>
      <c r="C6" s="12" t="n">
        <v>8</v>
      </c>
      <c r="D6" s="9" t="s">
        <v>52</v>
      </c>
    </row>
    <row r="8" customFormat="false" ht="24" hidden="false" customHeight="true" outlineLevel="0" collapsed="false">
      <c r="A8" s="13" t="s">
        <v>53</v>
      </c>
      <c r="B8" s="13"/>
      <c r="C8" s="13"/>
      <c r="D8" s="13"/>
    </row>
    <row r="9" customFormat="false" ht="21" hidden="false" customHeight="true" outlineLevel="0" collapsed="false">
      <c r="B9" s="14" t="s">
        <v>54</v>
      </c>
      <c r="C9" s="15" t="n">
        <f aca="false">39</f>
        <v>39</v>
      </c>
      <c r="D9" s="11"/>
    </row>
    <row r="10" customFormat="false" ht="21" hidden="false" customHeight="true" outlineLevel="0" collapsed="false">
      <c r="B10" s="14" t="s">
        <v>55</v>
      </c>
      <c r="C10" s="15" t="n">
        <f aca="false">COUNTIF(점검표!$I$7:$I$55,"완료")</f>
        <v>0</v>
      </c>
      <c r="D10" s="11"/>
    </row>
    <row r="11" customFormat="false" ht="21" hidden="false" customHeight="true" outlineLevel="0" collapsed="false">
      <c r="B11" s="14" t="s">
        <v>56</v>
      </c>
      <c r="C11" s="15" t="n">
        <f aca="false">COUNTIF(점검표!$I$7:$I$55,"해당 없음")</f>
        <v>0</v>
      </c>
      <c r="D11" s="11" t="s">
        <v>57</v>
      </c>
    </row>
    <row r="12" customFormat="false" ht="21" hidden="false" customHeight="true" outlineLevel="0" collapsed="false">
      <c r="B12" s="14" t="s">
        <v>58</v>
      </c>
      <c r="C12" s="15" t="n">
        <f aca="false">COUNTIFS(점검표!$G$7:$G$55,"&lt;0",점검표!$I$7:$I$55,"&lt;&gt;완료",점검표!$I$7:$I$55,"&lt;&gt;해당 없음")</f>
        <v>37</v>
      </c>
      <c r="D12" s="11" t="s">
        <v>59</v>
      </c>
    </row>
    <row r="13" customFormat="false" ht="21" hidden="false" customHeight="true" outlineLevel="0" collapsed="false">
      <c r="B13" s="16" t="s">
        <v>60</v>
      </c>
      <c r="C13" s="15" t="n">
        <f aca="false">COUNTIFS(점검표!$G$7:$G$55,"&gt;=0",점검표!$G$7:$G$55,"&lt;=30",점검표!$I$7:$I$55,"&lt;&gt;완료")</f>
        <v>0</v>
      </c>
      <c r="D13" s="11"/>
    </row>
    <row r="15" customFormat="false" ht="24" hidden="false" customHeight="true" outlineLevel="0" collapsed="false">
      <c r="A15" s="13" t="s">
        <v>61</v>
      </c>
      <c r="B15" s="13"/>
      <c r="C15" s="13"/>
      <c r="D15" s="13"/>
    </row>
    <row r="16" customFormat="false" ht="15" hidden="false" customHeight="true" outlineLevel="0" collapsed="false">
      <c r="B16" s="17" t="s">
        <v>62</v>
      </c>
      <c r="C16" s="6" t="s">
        <v>63</v>
      </c>
      <c r="D16" s="6"/>
    </row>
    <row r="17" customFormat="false" ht="15" hidden="false" customHeight="true" outlineLevel="0" collapsed="false">
      <c r="B17" s="18" t="s">
        <v>64</v>
      </c>
      <c r="C17" s="6" t="s">
        <v>65</v>
      </c>
      <c r="D17" s="6"/>
    </row>
    <row r="18" customFormat="false" ht="15" hidden="false" customHeight="true" outlineLevel="0" collapsed="false">
      <c r="B18" s="19" t="s">
        <v>66</v>
      </c>
      <c r="C18" s="6" t="s">
        <v>67</v>
      </c>
      <c r="D18" s="6"/>
    </row>
    <row r="21" customFormat="false" ht="30" hidden="false" customHeight="true" outlineLevel="0" collapsed="false">
      <c r="B21" s="4" t="s">
        <v>68</v>
      </c>
      <c r="C21" s="4"/>
      <c r="D21" s="4"/>
    </row>
  </sheetData>
  <mergeCells count="7">
    <mergeCell ref="A1:D1"/>
    <mergeCell ref="A8:D8"/>
    <mergeCell ref="A15:D15"/>
    <mergeCell ref="C16:D16"/>
    <mergeCell ref="C17:D17"/>
    <mergeCell ref="C18:D18"/>
    <mergeCell ref="B21:D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6" topLeftCell="E7" activePane="bottomRight" state="frozen"/>
      <selection pane="topLeft" activeCell="A1" activeCellId="0" sqref="A1"/>
      <selection pane="topRight" activeCell="E1" activeCellId="0" sqref="E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44"/>
    <col collapsed="false" customWidth="true" hidden="false" outlineLevel="0" max="6" min="5" style="0" width="13"/>
    <col collapsed="false" customWidth="true" hidden="false" outlineLevel="0" max="7" min="7" style="0" width="11"/>
    <col collapsed="false" customWidth="true" hidden="false" outlineLevel="0" max="8" min="8" style="0" width="10"/>
    <col collapsed="false" customWidth="true" hidden="false" outlineLevel="0" max="9" min="9" style="0" width="11"/>
    <col collapsed="false" customWidth="true" hidden="false" outlineLevel="0" max="10" min="10" style="0" width="30"/>
    <col collapsed="false" customWidth="true" hidden="false" outlineLevel="0" max="11" min="11" style="0" width="9"/>
  </cols>
  <sheetData>
    <row r="1" customFormat="false" ht="36" hidden="false" customHeight="true" outlineLevel="0" collapsed="false">
      <c r="A1" s="20" t="str">
        <f aca="false">설정!$C$4&amp;"   의원 법정 의무 점검표"</f>
        <v>［ 의료기관명 ］   의원 법정 의무 점검표</v>
      </c>
      <c r="B1" s="20"/>
      <c r="C1" s="20"/>
      <c r="D1" s="20"/>
      <c r="E1" s="20"/>
      <c r="F1" s="20"/>
      <c r="G1" s="20"/>
      <c r="H1" s="20"/>
      <c r="I1" s="20"/>
      <c r="J1" s="20"/>
    </row>
    <row r="2" customFormat="false" ht="18" hidden="false" customHeight="true" outlineLevel="0" collapsed="false">
      <c r="A2" s="21" t="s">
        <v>69</v>
      </c>
      <c r="B2" s="21"/>
      <c r="C2" s="21"/>
      <c r="D2" s="21"/>
      <c r="E2" s="21"/>
      <c r="F2" s="21"/>
      <c r="G2" s="21"/>
      <c r="H2" s="21"/>
      <c r="I2" s="21"/>
      <c r="J2" s="21"/>
    </row>
    <row r="3" customFormat="false" ht="6" hidden="false" customHeight="true" outlineLevel="0" collapsed="false"/>
    <row r="6" customFormat="false" ht="24" hidden="false" customHeight="true" outlineLevel="0" collapsed="false">
      <c r="A6" s="22" t="s">
        <v>70</v>
      </c>
      <c r="B6" s="22" t="s">
        <v>71</v>
      </c>
      <c r="C6" s="23" t="s">
        <v>72</v>
      </c>
      <c r="D6" s="24" t="s">
        <v>73</v>
      </c>
      <c r="E6" s="25" t="s">
        <v>74</v>
      </c>
      <c r="F6" s="25" t="s">
        <v>75</v>
      </c>
      <c r="G6" s="25" t="s">
        <v>76</v>
      </c>
      <c r="H6" s="26" t="s">
        <v>77</v>
      </c>
      <c r="I6" s="27" t="s">
        <v>78</v>
      </c>
      <c r="J6" s="24" t="s">
        <v>79</v>
      </c>
      <c r="K6" s="24" t="s">
        <v>80</v>
      </c>
    </row>
    <row r="7" customFormat="false" ht="21" hidden="false" customHeight="true" outlineLevel="0" collapsed="false">
      <c r="A7" s="28" t="s">
        <v>81</v>
      </c>
      <c r="B7" s="29" t="s">
        <v>82</v>
      </c>
      <c r="C7" s="30" t="s">
        <v>83</v>
      </c>
      <c r="D7" s="31" t="s">
        <v>84</v>
      </c>
      <c r="E7" s="32"/>
      <c r="F7" s="33" t="n">
        <f aca="false">IF($K7="","",IF(E7="",IF(설정!$C$5="","",EDATE(설정!$C$5,IF(36=0,$K7,36))),EDATE(E7,$K7)))</f>
        <v>46464</v>
      </c>
      <c r="G7" s="34" t="n">
        <f aca="true">IF(F7="","",F7-TODAY())</f>
        <v>150</v>
      </c>
      <c r="H7" s="35"/>
      <c r="I7" s="35"/>
      <c r="J7" s="36"/>
      <c r="K7" s="0" t="n">
        <v>36</v>
      </c>
    </row>
    <row r="8" customFormat="false" ht="21" hidden="false" customHeight="true" outlineLevel="0" collapsed="false">
      <c r="A8" s="28" t="s">
        <v>81</v>
      </c>
      <c r="B8" s="29" t="s">
        <v>85</v>
      </c>
      <c r="C8" s="30" t="s">
        <v>83</v>
      </c>
      <c r="D8" s="31" t="s">
        <v>86</v>
      </c>
      <c r="E8" s="32"/>
      <c r="F8" s="33" t="n">
        <f aca="false">IF($K8="","",IF(E8="",IF(설정!$C$5="","",EDATE(설정!$C$5,IF(12=0,$K8,12))),EDATE(E8,$K8)))</f>
        <v>45734</v>
      </c>
      <c r="G8" s="34" t="n">
        <f aca="true">IF(F8="","",F8-TODAY())</f>
        <v>-580</v>
      </c>
      <c r="H8" s="35"/>
      <c r="I8" s="35"/>
      <c r="J8" s="36"/>
      <c r="K8" s="0" t="n">
        <v>36</v>
      </c>
    </row>
    <row r="9" customFormat="false" ht="21" hidden="false" customHeight="true" outlineLevel="0" collapsed="false">
      <c r="A9" s="28" t="s">
        <v>81</v>
      </c>
      <c r="B9" s="29" t="s">
        <v>87</v>
      </c>
      <c r="C9" s="30" t="s">
        <v>88</v>
      </c>
      <c r="D9" s="31" t="s">
        <v>89</v>
      </c>
      <c r="E9" s="32"/>
      <c r="F9" s="33" t="n">
        <f aca="false">IF($K9="","",IF(E9="",IF(설정!$C$5="","",EDATE(설정!$C$5,IF(24=0,$K9,24))),EDATE(E9,$K9)))</f>
        <v>46099</v>
      </c>
      <c r="G9" s="34" t="n">
        <f aca="true">IF(F9="","",F9-TODAY())</f>
        <v>-215</v>
      </c>
      <c r="H9" s="35"/>
      <c r="I9" s="35"/>
      <c r="J9" s="36"/>
      <c r="K9" s="0" t="n">
        <v>24</v>
      </c>
    </row>
    <row r="10" customFormat="false" ht="21" hidden="false" customHeight="true" outlineLevel="0" collapsed="false">
      <c r="A10" s="28" t="s">
        <v>81</v>
      </c>
      <c r="B10" s="29" t="s">
        <v>90</v>
      </c>
      <c r="C10" s="37" t="s">
        <v>91</v>
      </c>
      <c r="D10" s="31" t="s">
        <v>92</v>
      </c>
      <c r="E10" s="32"/>
      <c r="F10" s="33" t="n">
        <f aca="false">IF($K10="","",IF(E10="",IF(설정!$C$5="","",EDATE(설정!$C$5,IF(12=0,$K10,12))),EDATE(E10,$K10)))</f>
        <v>45734</v>
      </c>
      <c r="G10" s="34" t="n">
        <f aca="true">IF(F10="","",F10-TODAY())</f>
        <v>-580</v>
      </c>
      <c r="H10" s="35"/>
      <c r="I10" s="35"/>
      <c r="J10" s="36"/>
      <c r="K10" s="0" t="n">
        <v>12</v>
      </c>
    </row>
    <row r="11" customFormat="false" ht="21" hidden="false" customHeight="true" outlineLevel="0" collapsed="false">
      <c r="A11" s="28" t="s">
        <v>81</v>
      </c>
      <c r="B11" s="29" t="s">
        <v>93</v>
      </c>
      <c r="C11" s="30" t="s">
        <v>94</v>
      </c>
      <c r="D11" s="31" t="s">
        <v>95</v>
      </c>
      <c r="E11" s="32"/>
      <c r="F11" s="33" t="n">
        <f aca="false">IF($K11="","",IF(E11="",IF(설정!$C$5="","",EDATE(설정!$C$5,IF(3=0,$K11,3))),EDATE(E11,$K11)))</f>
        <v>45461</v>
      </c>
      <c r="G11" s="34" t="n">
        <f aca="true">IF(F11="","",F11-TODAY())</f>
        <v>-853</v>
      </c>
      <c r="H11" s="35"/>
      <c r="I11" s="35"/>
      <c r="J11" s="36"/>
      <c r="K11" s="0" t="n">
        <v>3</v>
      </c>
    </row>
    <row r="12" customFormat="false" ht="21" hidden="false" customHeight="true" outlineLevel="0" collapsed="false">
      <c r="A12" s="28" t="s">
        <v>96</v>
      </c>
      <c r="B12" s="29" t="s">
        <v>97</v>
      </c>
      <c r="C12" s="30" t="s">
        <v>83</v>
      </c>
      <c r="D12" s="31" t="s">
        <v>98</v>
      </c>
      <c r="E12" s="32"/>
      <c r="F12" s="33" t="n">
        <f aca="false">IF($K12="","",IF(E12="",IF(설정!$C$5="","",EDATE(설정!$C$5,IF(12=0,$K12,12))),EDATE(E12,$K12)))</f>
        <v>45734</v>
      </c>
      <c r="G12" s="34" t="n">
        <f aca="true">IF(F12="","",F12-TODAY())</f>
        <v>-580</v>
      </c>
      <c r="H12" s="35"/>
      <c r="I12" s="35"/>
      <c r="J12" s="36"/>
      <c r="K12" s="0" t="n">
        <v>36</v>
      </c>
    </row>
    <row r="13" customFormat="false" ht="21" hidden="false" customHeight="true" outlineLevel="0" collapsed="false">
      <c r="A13" s="28" t="s">
        <v>96</v>
      </c>
      <c r="B13" s="29" t="s">
        <v>99</v>
      </c>
      <c r="C13" s="37" t="s">
        <v>91</v>
      </c>
      <c r="D13" s="31" t="s">
        <v>100</v>
      </c>
      <c r="E13" s="32"/>
      <c r="F13" s="33" t="n">
        <f aca="false">IF($K13="","",IF(E13="",IF(설정!$C$5="","",EDATE(설정!$C$5,IF(12=0,$K13,12))),EDATE(E13,$K13)))</f>
        <v>45734</v>
      </c>
      <c r="G13" s="34" t="n">
        <f aca="true">IF(F13="","",F13-TODAY())</f>
        <v>-580</v>
      </c>
      <c r="H13" s="35"/>
      <c r="I13" s="35"/>
      <c r="J13" s="36"/>
      <c r="K13" s="0" t="n">
        <v>12</v>
      </c>
    </row>
    <row r="14" customFormat="false" ht="21" hidden="false" customHeight="true" outlineLevel="0" collapsed="false">
      <c r="A14" s="28" t="s">
        <v>96</v>
      </c>
      <c r="B14" s="29" t="s">
        <v>101</v>
      </c>
      <c r="C14" s="37" t="s">
        <v>91</v>
      </c>
      <c r="D14" s="31" t="s">
        <v>102</v>
      </c>
      <c r="E14" s="32"/>
      <c r="F14" s="33" t="n">
        <f aca="false">IF($K14="","",IF(E14="",IF(설정!$C$5="","",EDATE(설정!$C$5,IF(12=0,$K14,12))),EDATE(E14,$K14)))</f>
        <v>45734</v>
      </c>
      <c r="G14" s="34" t="n">
        <f aca="true">IF(F14="","",F14-TODAY())</f>
        <v>-580</v>
      </c>
      <c r="H14" s="35"/>
      <c r="I14" s="35"/>
      <c r="J14" s="36"/>
      <c r="K14" s="0" t="n">
        <v>12</v>
      </c>
    </row>
    <row r="15" customFormat="false" ht="21" hidden="false" customHeight="true" outlineLevel="0" collapsed="false">
      <c r="A15" s="28" t="s">
        <v>96</v>
      </c>
      <c r="B15" s="29" t="s">
        <v>103</v>
      </c>
      <c r="C15" s="37" t="s">
        <v>91</v>
      </c>
      <c r="D15" s="31" t="s">
        <v>104</v>
      </c>
      <c r="E15" s="32"/>
      <c r="F15" s="33" t="n">
        <f aca="false">IF($K15="","",IF(E15="",IF(설정!$C$5="","",EDATE(설정!$C$5,IF(12=0,$K15,12))),EDATE(E15,$K15)))</f>
        <v>45734</v>
      </c>
      <c r="G15" s="34" t="n">
        <f aca="true">IF(F15="","",F15-TODAY())</f>
        <v>-580</v>
      </c>
      <c r="H15" s="35"/>
      <c r="I15" s="35"/>
      <c r="J15" s="36"/>
      <c r="K15" s="0" t="n">
        <v>12</v>
      </c>
    </row>
    <row r="16" customFormat="false" ht="21" hidden="false" customHeight="true" outlineLevel="0" collapsed="false">
      <c r="A16" s="28" t="s">
        <v>96</v>
      </c>
      <c r="B16" s="29" t="s">
        <v>105</v>
      </c>
      <c r="C16" s="37" t="s">
        <v>91</v>
      </c>
      <c r="D16" s="31" t="s">
        <v>106</v>
      </c>
      <c r="E16" s="32"/>
      <c r="F16" s="33" t="n">
        <f aca="false">IF($K16="","",IF(E16="",IF(설정!$C$5="","",EDATE(설정!$C$5,IF(12=0,$K16,12))),EDATE(E16,$K16)))</f>
        <v>45734</v>
      </c>
      <c r="G16" s="34" t="n">
        <f aca="true">IF(F16="","",F16-TODAY())</f>
        <v>-580</v>
      </c>
      <c r="H16" s="35"/>
      <c r="I16" s="35"/>
      <c r="J16" s="36"/>
      <c r="K16" s="0" t="n">
        <v>12</v>
      </c>
    </row>
    <row r="17" customFormat="false" ht="21" hidden="false" customHeight="true" outlineLevel="0" collapsed="false">
      <c r="A17" s="28" t="s">
        <v>96</v>
      </c>
      <c r="B17" s="29" t="s">
        <v>107</v>
      </c>
      <c r="C17" s="37" t="s">
        <v>91</v>
      </c>
      <c r="D17" s="31" t="s">
        <v>108</v>
      </c>
      <c r="E17" s="32"/>
      <c r="F17" s="33" t="n">
        <f aca="false">IF($K17="","",IF(E17="",IF(설정!$C$5="","",EDATE(설정!$C$5,IF(12=0,$K17,12))),EDATE(E17,$K17)))</f>
        <v>45734</v>
      </c>
      <c r="G17" s="34" t="n">
        <f aca="true">IF(F17="","",F17-TODAY())</f>
        <v>-580</v>
      </c>
      <c r="H17" s="35"/>
      <c r="I17" s="35"/>
      <c r="J17" s="36"/>
      <c r="K17" s="0" t="n">
        <v>12</v>
      </c>
    </row>
    <row r="18" customFormat="false" ht="21" hidden="false" customHeight="true" outlineLevel="0" collapsed="false">
      <c r="A18" s="28" t="s">
        <v>96</v>
      </c>
      <c r="B18" s="29" t="s">
        <v>109</v>
      </c>
      <c r="C18" s="37" t="s">
        <v>91</v>
      </c>
      <c r="D18" s="31" t="s">
        <v>110</v>
      </c>
      <c r="E18" s="32"/>
      <c r="F18" s="33" t="n">
        <f aca="false">IF($K18="","",IF(E18="",IF(설정!$C$5="","",EDATE(설정!$C$5,IF(12=0,$K18,12))),EDATE(E18,$K18)))</f>
        <v>45734</v>
      </c>
      <c r="G18" s="34" t="n">
        <f aca="true">IF(F18="","",F18-TODAY())</f>
        <v>-580</v>
      </c>
      <c r="H18" s="35"/>
      <c r="I18" s="35"/>
      <c r="J18" s="36"/>
      <c r="K18" s="0" t="n">
        <v>12</v>
      </c>
    </row>
    <row r="19" customFormat="false" ht="21" hidden="false" customHeight="true" outlineLevel="0" collapsed="false">
      <c r="A19" s="28" t="s">
        <v>96</v>
      </c>
      <c r="B19" s="29" t="s">
        <v>111</v>
      </c>
      <c r="C19" s="30" t="s">
        <v>94</v>
      </c>
      <c r="D19" s="31" t="s">
        <v>112</v>
      </c>
      <c r="E19" s="32"/>
      <c r="F19" s="33" t="n">
        <f aca="false">IF($K19="","",IF(E19="",IF(설정!$C$5="","",EDATE(설정!$C$5,IF(3=0,$K19,3))),EDATE(E19,$K19)))</f>
        <v>45461</v>
      </c>
      <c r="G19" s="34" t="n">
        <f aca="true">IF(F19="","",F19-TODAY())</f>
        <v>-853</v>
      </c>
      <c r="H19" s="35"/>
      <c r="I19" s="35"/>
      <c r="J19" s="36"/>
      <c r="K19" s="0" t="n">
        <v>3</v>
      </c>
    </row>
    <row r="20" customFormat="false" ht="21" hidden="false" customHeight="true" outlineLevel="0" collapsed="false">
      <c r="A20" s="28" t="s">
        <v>113</v>
      </c>
      <c r="B20" s="29" t="s">
        <v>114</v>
      </c>
      <c r="C20" s="30" t="s">
        <v>83</v>
      </c>
      <c r="D20" s="31" t="s">
        <v>115</v>
      </c>
      <c r="E20" s="32"/>
      <c r="F20" s="33" t="n">
        <f aca="false">IF($K20="","",IF(E20="",IF(설정!$C$5="","",EDATE(설정!$C$5,IF(36=0,$K20,36))),EDATE(E20,$K20)))</f>
        <v>46464</v>
      </c>
      <c r="G20" s="34" t="n">
        <f aca="true">IF(F20="","",F20-TODAY())</f>
        <v>150</v>
      </c>
      <c r="H20" s="35"/>
      <c r="I20" s="35"/>
      <c r="J20" s="36"/>
      <c r="K20" s="0" t="n">
        <v>36</v>
      </c>
    </row>
    <row r="21" customFormat="false" ht="21" hidden="false" customHeight="true" outlineLevel="0" collapsed="false">
      <c r="A21" s="28" t="s">
        <v>113</v>
      </c>
      <c r="B21" s="29" t="s">
        <v>116</v>
      </c>
      <c r="C21" s="37" t="s">
        <v>91</v>
      </c>
      <c r="D21" s="31" t="s">
        <v>117</v>
      </c>
      <c r="E21" s="32"/>
      <c r="F21" s="33" t="n">
        <f aca="false">IF($K21="","",IF(E21="",IF(설정!$C$5="","",EDATE(설정!$C$5,IF(12=0,$K21,12))),EDATE(E21,$K21)))</f>
        <v>45734</v>
      </c>
      <c r="G21" s="34" t="n">
        <f aca="true">IF(F21="","",F21-TODAY())</f>
        <v>-580</v>
      </c>
      <c r="H21" s="35"/>
      <c r="I21" s="35"/>
      <c r="J21" s="36"/>
      <c r="K21" s="0" t="n">
        <v>12</v>
      </c>
    </row>
    <row r="22" customFormat="false" ht="21" hidden="false" customHeight="true" outlineLevel="0" collapsed="false">
      <c r="A22" s="28" t="s">
        <v>113</v>
      </c>
      <c r="B22" s="29" t="s">
        <v>118</v>
      </c>
      <c r="C22" s="37" t="s">
        <v>91</v>
      </c>
      <c r="D22" s="31" t="s">
        <v>119</v>
      </c>
      <c r="E22" s="32"/>
      <c r="F22" s="33" t="n">
        <f aca="false">IF($K22="","",IF(E22="",IF(설정!$C$5="","",EDATE(설정!$C$5,IF(12=0,$K22,12))),EDATE(E22,$K22)))</f>
        <v>45734</v>
      </c>
      <c r="G22" s="34" t="n">
        <f aca="true">IF(F22="","",F22-TODAY())</f>
        <v>-580</v>
      </c>
      <c r="H22" s="35"/>
      <c r="I22" s="35"/>
      <c r="J22" s="36"/>
      <c r="K22" s="0" t="n">
        <v>12</v>
      </c>
    </row>
    <row r="23" customFormat="false" ht="21" hidden="false" customHeight="true" outlineLevel="0" collapsed="false">
      <c r="A23" s="28" t="s">
        <v>113</v>
      </c>
      <c r="B23" s="29" t="s">
        <v>120</v>
      </c>
      <c r="C23" s="37" t="s">
        <v>91</v>
      </c>
      <c r="D23" s="31" t="s">
        <v>119</v>
      </c>
      <c r="E23" s="32"/>
      <c r="F23" s="33" t="n">
        <f aca="false">IF($K23="","",IF(E23="",IF(설정!$C$5="","",EDATE(설정!$C$5,IF(12=0,$K23,12))),EDATE(E23,$K23)))</f>
        <v>45734</v>
      </c>
      <c r="G23" s="34" t="n">
        <f aca="true">IF(F23="","",F23-TODAY())</f>
        <v>-580</v>
      </c>
      <c r="H23" s="35"/>
      <c r="I23" s="35"/>
      <c r="J23" s="36"/>
      <c r="K23" s="0" t="n">
        <v>12</v>
      </c>
    </row>
    <row r="24" customFormat="false" ht="21" hidden="false" customHeight="true" outlineLevel="0" collapsed="false">
      <c r="A24" s="28" t="s">
        <v>113</v>
      </c>
      <c r="B24" s="29" t="s">
        <v>121</v>
      </c>
      <c r="C24" s="37" t="s">
        <v>91</v>
      </c>
      <c r="D24" s="31" t="s">
        <v>122</v>
      </c>
      <c r="E24" s="32"/>
      <c r="F24" s="33" t="n">
        <f aca="false">IF($K24="","",IF(E24="",IF(설정!$C$5="","",EDATE(설정!$C$5,IF(12=0,$K24,12))),EDATE(E24,$K24)))</f>
        <v>45734</v>
      </c>
      <c r="G24" s="34" t="n">
        <f aca="true">IF(F24="","",F24-TODAY())</f>
        <v>-580</v>
      </c>
      <c r="H24" s="35"/>
      <c r="I24" s="35"/>
      <c r="J24" s="36"/>
      <c r="K24" s="0" t="n">
        <v>12</v>
      </c>
    </row>
    <row r="25" customFormat="false" ht="21" hidden="false" customHeight="true" outlineLevel="0" collapsed="false">
      <c r="A25" s="28" t="s">
        <v>113</v>
      </c>
      <c r="B25" s="29" t="s">
        <v>123</v>
      </c>
      <c r="C25" s="37" t="s">
        <v>91</v>
      </c>
      <c r="D25" s="31" t="s">
        <v>124</v>
      </c>
      <c r="E25" s="32"/>
      <c r="F25" s="33" t="n">
        <f aca="false">IF($K25="","",IF(E25="",IF(설정!$C$5="","",EDATE(설정!$C$5,IF(12=0,$K25,12))),EDATE(E25,$K25)))</f>
        <v>45734</v>
      </c>
      <c r="G25" s="34" t="n">
        <f aca="true">IF(F25="","",F25-TODAY())</f>
        <v>-580</v>
      </c>
      <c r="H25" s="35"/>
      <c r="I25" s="35"/>
      <c r="J25" s="36"/>
      <c r="K25" s="0" t="n">
        <v>12</v>
      </c>
    </row>
    <row r="26" customFormat="false" ht="21" hidden="false" customHeight="true" outlineLevel="0" collapsed="false">
      <c r="A26" s="28" t="s">
        <v>125</v>
      </c>
      <c r="B26" s="29" t="s">
        <v>126</v>
      </c>
      <c r="C26" s="37" t="s">
        <v>91</v>
      </c>
      <c r="D26" s="31" t="s">
        <v>127</v>
      </c>
      <c r="E26" s="32"/>
      <c r="F26" s="33" t="n">
        <f aca="false">IF($K26="","",IF(E26="",IF(설정!$C$5="","",EDATE(설정!$C$5,IF(12=0,$K26,12))),EDATE(E26,$K26)))</f>
        <v>45734</v>
      </c>
      <c r="G26" s="34" t="n">
        <f aca="true">IF(F26="","",F26-TODAY())</f>
        <v>-580</v>
      </c>
      <c r="H26" s="35"/>
      <c r="I26" s="35"/>
      <c r="J26" s="36"/>
      <c r="K26" s="0" t="n">
        <v>12</v>
      </c>
    </row>
    <row r="27" customFormat="false" ht="21" hidden="false" customHeight="true" outlineLevel="0" collapsed="false">
      <c r="A27" s="28" t="s">
        <v>125</v>
      </c>
      <c r="B27" s="29" t="s">
        <v>128</v>
      </c>
      <c r="C27" s="37" t="s">
        <v>91</v>
      </c>
      <c r="D27" s="31" t="s">
        <v>129</v>
      </c>
      <c r="E27" s="32"/>
      <c r="F27" s="33" t="n">
        <f aca="false">IF($K27="","",IF(E27="",IF(설정!$C$5="","",EDATE(설정!$C$5,IF(12=0,$K27,12))),EDATE(E27,$K27)))</f>
        <v>45734</v>
      </c>
      <c r="G27" s="34" t="n">
        <f aca="true">IF(F27="","",F27-TODAY())</f>
        <v>-580</v>
      </c>
      <c r="H27" s="35"/>
      <c r="I27" s="35"/>
      <c r="J27" s="36"/>
      <c r="K27" s="0" t="n">
        <v>12</v>
      </c>
    </row>
    <row r="28" customFormat="false" ht="21" hidden="false" customHeight="true" outlineLevel="0" collapsed="false">
      <c r="A28" s="28" t="s">
        <v>125</v>
      </c>
      <c r="B28" s="29" t="s">
        <v>130</v>
      </c>
      <c r="C28" s="37" t="s">
        <v>91</v>
      </c>
      <c r="D28" s="31" t="s">
        <v>131</v>
      </c>
      <c r="E28" s="32"/>
      <c r="F28" s="33" t="n">
        <f aca="false">IF($K28="","",IF(E28="",IF(설정!$C$5="","",EDATE(설정!$C$5,IF(12=0,$K28,12))),EDATE(E28,$K28)))</f>
        <v>45734</v>
      </c>
      <c r="G28" s="34" t="n">
        <f aca="true">IF(F28="","",F28-TODAY())</f>
        <v>-580</v>
      </c>
      <c r="H28" s="35"/>
      <c r="I28" s="35"/>
      <c r="J28" s="36"/>
      <c r="K28" s="0" t="n">
        <v>12</v>
      </c>
    </row>
    <row r="29" customFormat="false" ht="21" hidden="false" customHeight="true" outlineLevel="0" collapsed="false">
      <c r="A29" s="28" t="s">
        <v>125</v>
      </c>
      <c r="B29" s="29" t="s">
        <v>132</v>
      </c>
      <c r="C29" s="37" t="s">
        <v>91</v>
      </c>
      <c r="D29" s="31" t="s">
        <v>133</v>
      </c>
      <c r="E29" s="32"/>
      <c r="F29" s="33" t="n">
        <f aca="false">IF($K29="","",IF(E29="",IF(설정!$C$5="","",EDATE(설정!$C$5,IF(12=0,$K29,12))),EDATE(E29,$K29)))</f>
        <v>45734</v>
      </c>
      <c r="G29" s="34" t="n">
        <f aca="true">IF(F29="","",F29-TODAY())</f>
        <v>-580</v>
      </c>
      <c r="H29" s="35"/>
      <c r="I29" s="35"/>
      <c r="J29" s="36"/>
      <c r="K29" s="0" t="n">
        <v>12</v>
      </c>
    </row>
    <row r="30" customFormat="false" ht="21" hidden="false" customHeight="true" outlineLevel="0" collapsed="false">
      <c r="A30" s="28" t="s">
        <v>125</v>
      </c>
      <c r="B30" s="29" t="s">
        <v>134</v>
      </c>
      <c r="C30" s="37" t="s">
        <v>135</v>
      </c>
      <c r="D30" s="31" t="s">
        <v>136</v>
      </c>
      <c r="E30" s="32"/>
      <c r="F30" s="33" t="n">
        <f aca="false">IF($K30="","",IF(E30="",IF(설정!$C$5="","",EDATE(설정!$C$5,IF(1=0,$K30,1))),EDATE(E30,$K30)))</f>
        <v>45400</v>
      </c>
      <c r="G30" s="34" t="n">
        <f aca="true">IF(F30="","",F30-TODAY())</f>
        <v>-914</v>
      </c>
      <c r="H30" s="35"/>
      <c r="I30" s="35"/>
      <c r="J30" s="36"/>
      <c r="K30" s="0" t="n">
        <v>1</v>
      </c>
    </row>
    <row r="31" customFormat="false" ht="21" hidden="false" customHeight="true" outlineLevel="0" collapsed="false">
      <c r="A31" s="28" t="s">
        <v>125</v>
      </c>
      <c r="B31" s="38" t="s">
        <v>137</v>
      </c>
      <c r="C31" s="37" t="s">
        <v>135</v>
      </c>
      <c r="D31" s="31" t="s">
        <v>138</v>
      </c>
      <c r="E31" s="32"/>
      <c r="F31" s="33" t="n">
        <f aca="false">IF($K31="","",IF(E31="",IF(설정!$C$5="","",EDATE(설정!$C$5,IF(1=0,$K31,1))),EDATE(E31,$K31)))</f>
        <v>45400</v>
      </c>
      <c r="G31" s="34" t="n">
        <f aca="true">IF(F31="","",F31-TODAY())</f>
        <v>-914</v>
      </c>
      <c r="H31" s="35"/>
      <c r="I31" s="35"/>
      <c r="J31" s="36"/>
      <c r="K31" s="0" t="n">
        <v>1</v>
      </c>
    </row>
    <row r="32" customFormat="false" ht="21" hidden="false" customHeight="true" outlineLevel="0" collapsed="false">
      <c r="A32" s="28" t="s">
        <v>139</v>
      </c>
      <c r="B32" s="29" t="s">
        <v>140</v>
      </c>
      <c r="C32" s="37" t="s">
        <v>91</v>
      </c>
      <c r="D32" s="31" t="s">
        <v>141</v>
      </c>
      <c r="E32" s="32"/>
      <c r="F32" s="33" t="n">
        <f aca="false">IF($K32="","",IF(E32="",IF(설정!$C$5="","",EDATE(설정!$C$5,IF(12=0,$K32,12))),EDATE(E32,$K32)))</f>
        <v>45734</v>
      </c>
      <c r="G32" s="34" t="n">
        <f aca="true">IF(F32="","",F32-TODAY())</f>
        <v>-580</v>
      </c>
      <c r="H32" s="35"/>
      <c r="I32" s="35"/>
      <c r="J32" s="36"/>
      <c r="K32" s="0" t="n">
        <v>12</v>
      </c>
    </row>
    <row r="33" customFormat="false" ht="21" hidden="false" customHeight="true" outlineLevel="0" collapsed="false">
      <c r="A33" s="28" t="s">
        <v>139</v>
      </c>
      <c r="B33" s="29" t="s">
        <v>142</v>
      </c>
      <c r="C33" s="37" t="s">
        <v>91</v>
      </c>
      <c r="D33" s="31" t="s">
        <v>143</v>
      </c>
      <c r="E33" s="32"/>
      <c r="F33" s="33" t="n">
        <f aca="false">IF($K33="","",IF(E33="",IF(설정!$C$5="","",EDATE(설정!$C$5,IF(12=0,$K33,12))),EDATE(E33,$K33)))</f>
        <v>45734</v>
      </c>
      <c r="G33" s="34" t="n">
        <f aca="true">IF(F33="","",F33-TODAY())</f>
        <v>-580</v>
      </c>
      <c r="H33" s="35"/>
      <c r="I33" s="35"/>
      <c r="J33" s="36"/>
      <c r="K33" s="0" t="n">
        <v>12</v>
      </c>
    </row>
    <row r="34" customFormat="false" ht="21" hidden="false" customHeight="true" outlineLevel="0" collapsed="false">
      <c r="A34" s="28" t="s">
        <v>139</v>
      </c>
      <c r="B34" s="29" t="s">
        <v>144</v>
      </c>
      <c r="C34" s="37" t="s">
        <v>135</v>
      </c>
      <c r="D34" s="31" t="s">
        <v>145</v>
      </c>
      <c r="E34" s="32"/>
      <c r="F34" s="33" t="n">
        <f aca="false">IF($K34="","",IF(E34="",IF(설정!$C$5="","",EDATE(설정!$C$5,IF(1=0,$K34,1))),EDATE(E34,$K34)))</f>
        <v>45400</v>
      </c>
      <c r="G34" s="34" t="n">
        <f aca="true">IF(F34="","",F34-TODAY())</f>
        <v>-914</v>
      </c>
      <c r="H34" s="35"/>
      <c r="I34" s="35"/>
      <c r="J34" s="36"/>
      <c r="K34" s="0" t="n">
        <v>1</v>
      </c>
    </row>
    <row r="35" customFormat="false" ht="21" hidden="false" customHeight="true" outlineLevel="0" collapsed="false">
      <c r="A35" s="28" t="s">
        <v>139</v>
      </c>
      <c r="B35" s="29" t="s">
        <v>146</v>
      </c>
      <c r="C35" s="37" t="s">
        <v>135</v>
      </c>
      <c r="D35" s="31" t="s">
        <v>147</v>
      </c>
      <c r="E35" s="32"/>
      <c r="F35" s="33" t="n">
        <f aca="false">IF($K35="","",IF(E35="",IF(설정!$C$5="","",EDATE(설정!$C$5,IF(1=0,$K35,1))),EDATE(E35,$K35)))</f>
        <v>45400</v>
      </c>
      <c r="G35" s="34" t="n">
        <f aca="true">IF(F35="","",F35-TODAY())</f>
        <v>-914</v>
      </c>
      <c r="H35" s="35"/>
      <c r="I35" s="35"/>
      <c r="J35" s="36"/>
      <c r="K35" s="0" t="n">
        <v>1</v>
      </c>
    </row>
    <row r="36" customFormat="false" ht="21" hidden="false" customHeight="true" outlineLevel="0" collapsed="false">
      <c r="A36" s="28" t="s">
        <v>139</v>
      </c>
      <c r="B36" s="29" t="s">
        <v>148</v>
      </c>
      <c r="C36" s="37" t="s">
        <v>135</v>
      </c>
      <c r="D36" s="31" t="s">
        <v>149</v>
      </c>
      <c r="E36" s="32"/>
      <c r="F36" s="33" t="n">
        <f aca="false">IF($K36="","",IF(E36="",IF(설정!$C$5="","",EDATE(설정!$C$5,IF(1=0,$K36,1))),EDATE(E36,$K36)))</f>
        <v>45400</v>
      </c>
      <c r="G36" s="34" t="n">
        <f aca="true">IF(F36="","",F36-TODAY())</f>
        <v>-914</v>
      </c>
      <c r="H36" s="35"/>
      <c r="I36" s="35"/>
      <c r="J36" s="36"/>
      <c r="K36" s="0" t="n">
        <v>1</v>
      </c>
    </row>
    <row r="37" customFormat="false" ht="21" hidden="false" customHeight="true" outlineLevel="0" collapsed="false">
      <c r="A37" s="28" t="s">
        <v>139</v>
      </c>
      <c r="B37" s="29" t="s">
        <v>150</v>
      </c>
      <c r="C37" s="37" t="s">
        <v>135</v>
      </c>
      <c r="D37" s="31" t="s">
        <v>151</v>
      </c>
      <c r="E37" s="32"/>
      <c r="F37" s="33" t="n">
        <f aca="false">IF($K37="","",IF(E37="",IF(설정!$C$5="","",EDATE(설정!$C$5,IF(1=0,$K37,1))),EDATE(E37,$K37)))</f>
        <v>45400</v>
      </c>
      <c r="G37" s="34" t="n">
        <f aca="true">IF(F37="","",F37-TODAY())</f>
        <v>-914</v>
      </c>
      <c r="H37" s="35"/>
      <c r="I37" s="35"/>
      <c r="J37" s="36"/>
      <c r="K37" s="0" t="n">
        <v>1</v>
      </c>
    </row>
    <row r="38" customFormat="false" ht="21" hidden="false" customHeight="true" outlineLevel="0" collapsed="false">
      <c r="A38" s="28" t="s">
        <v>152</v>
      </c>
      <c r="B38" s="29" t="s">
        <v>153</v>
      </c>
      <c r="C38" s="37" t="s">
        <v>91</v>
      </c>
      <c r="D38" s="31" t="s">
        <v>154</v>
      </c>
      <c r="E38" s="32"/>
      <c r="F38" s="33" t="n">
        <f aca="false">IF($K38="","",IF(E38="",IF(설정!$C$5="","",EDATE(설정!$C$5,IF(12=0,$K38,12))),EDATE(E38,$K38)))</f>
        <v>45734</v>
      </c>
      <c r="G38" s="34" t="n">
        <f aca="true">IF(F38="","",F38-TODAY())</f>
        <v>-580</v>
      </c>
      <c r="H38" s="35"/>
      <c r="I38" s="35"/>
      <c r="J38" s="36"/>
      <c r="K38" s="0" t="n">
        <v>12</v>
      </c>
    </row>
    <row r="39" customFormat="false" ht="21" hidden="false" customHeight="true" outlineLevel="0" collapsed="false">
      <c r="A39" s="28" t="s">
        <v>152</v>
      </c>
      <c r="B39" s="29" t="s">
        <v>155</v>
      </c>
      <c r="C39" s="37" t="s">
        <v>91</v>
      </c>
      <c r="D39" s="31" t="s">
        <v>156</v>
      </c>
      <c r="E39" s="32"/>
      <c r="F39" s="33" t="n">
        <f aca="false">IF($K39="","",IF(E39="",IF(설정!$C$5="","",EDATE(설정!$C$5,IF(12=0,$K39,12))),EDATE(E39,$K39)))</f>
        <v>45734</v>
      </c>
      <c r="G39" s="34" t="n">
        <f aca="true">IF(F39="","",F39-TODAY())</f>
        <v>-580</v>
      </c>
      <c r="H39" s="35"/>
      <c r="I39" s="35"/>
      <c r="J39" s="36"/>
      <c r="K39" s="0" t="n">
        <v>12</v>
      </c>
    </row>
    <row r="40" customFormat="false" ht="21" hidden="false" customHeight="true" outlineLevel="0" collapsed="false">
      <c r="A40" s="28" t="s">
        <v>152</v>
      </c>
      <c r="B40" s="29" t="s">
        <v>157</v>
      </c>
      <c r="C40" s="37" t="s">
        <v>91</v>
      </c>
      <c r="D40" s="31" t="s">
        <v>158</v>
      </c>
      <c r="E40" s="32"/>
      <c r="F40" s="33" t="n">
        <f aca="false">IF($K40="","",IF(E40="",IF(설정!$C$5="","",EDATE(설정!$C$5,IF(12=0,$K40,12))),EDATE(E40,$K40)))</f>
        <v>45734</v>
      </c>
      <c r="G40" s="34" t="n">
        <f aca="true">IF(F40="","",F40-TODAY())</f>
        <v>-580</v>
      </c>
      <c r="H40" s="35"/>
      <c r="I40" s="35"/>
      <c r="J40" s="36"/>
      <c r="K40" s="0" t="n">
        <v>12</v>
      </c>
    </row>
    <row r="41" customFormat="false" ht="21" hidden="false" customHeight="true" outlineLevel="0" collapsed="false">
      <c r="A41" s="28" t="s">
        <v>152</v>
      </c>
      <c r="B41" s="29" t="s">
        <v>159</v>
      </c>
      <c r="C41" s="37" t="s">
        <v>91</v>
      </c>
      <c r="D41" s="31" t="s">
        <v>160</v>
      </c>
      <c r="E41" s="32"/>
      <c r="F41" s="33" t="n">
        <f aca="false">IF($K41="","",IF(E41="",IF(설정!$C$5="","",EDATE(설정!$C$5,IF(12=0,$K41,12))),EDATE(E41,$K41)))</f>
        <v>45734</v>
      </c>
      <c r="G41" s="34" t="n">
        <f aca="true">IF(F41="","",F41-TODAY())</f>
        <v>-580</v>
      </c>
      <c r="H41" s="35"/>
      <c r="I41" s="35"/>
      <c r="J41" s="36"/>
      <c r="K41" s="0" t="n">
        <v>12</v>
      </c>
    </row>
    <row r="42" customFormat="false" ht="21" hidden="false" customHeight="true" outlineLevel="0" collapsed="false">
      <c r="A42" s="28" t="s">
        <v>152</v>
      </c>
      <c r="B42" s="29" t="s">
        <v>161</v>
      </c>
      <c r="C42" s="37" t="s">
        <v>91</v>
      </c>
      <c r="D42" s="31" t="s">
        <v>160</v>
      </c>
      <c r="E42" s="32"/>
      <c r="F42" s="33" t="n">
        <f aca="false">IF($K42="","",IF(E42="",IF(설정!$C$5="","",EDATE(설정!$C$5,IF(12=0,$K42,12))),EDATE(E42,$K42)))</f>
        <v>45734</v>
      </c>
      <c r="G42" s="34" t="n">
        <f aca="true">IF(F42="","",F42-TODAY())</f>
        <v>-580</v>
      </c>
      <c r="H42" s="35"/>
      <c r="I42" s="35"/>
      <c r="J42" s="36"/>
      <c r="K42" s="0" t="n">
        <v>12</v>
      </c>
    </row>
    <row r="43" customFormat="false" ht="21" hidden="false" customHeight="true" outlineLevel="0" collapsed="false">
      <c r="A43" s="28" t="s">
        <v>152</v>
      </c>
      <c r="B43" s="29" t="s">
        <v>162</v>
      </c>
      <c r="C43" s="37" t="s">
        <v>135</v>
      </c>
      <c r="D43" s="31" t="s">
        <v>163</v>
      </c>
      <c r="E43" s="32"/>
      <c r="F43" s="33" t="n">
        <f aca="false">IF($K43="","",IF(E43="",IF(설정!$C$5="","",EDATE(설정!$C$5,IF(1=0,$K43,1))),EDATE(E43,$K43)))</f>
        <v>45400</v>
      </c>
      <c r="G43" s="34" t="n">
        <f aca="true">IF(F43="","",F43-TODAY())</f>
        <v>-914</v>
      </c>
      <c r="H43" s="35"/>
      <c r="I43" s="35"/>
      <c r="J43" s="36"/>
      <c r="K43" s="0" t="n">
        <v>1</v>
      </c>
    </row>
    <row r="44" customFormat="false" ht="21" hidden="false" customHeight="true" outlineLevel="0" collapsed="false">
      <c r="A44" s="28" t="s">
        <v>152</v>
      </c>
      <c r="B44" s="29" t="s">
        <v>164</v>
      </c>
      <c r="C44" s="37" t="s">
        <v>135</v>
      </c>
      <c r="D44" s="31" t="s">
        <v>165</v>
      </c>
      <c r="E44" s="32"/>
      <c r="F44" s="33" t="n">
        <f aca="false">IF($K44="","",IF(E44="",IF(설정!$C$5="","",EDATE(설정!$C$5,IF(1=0,$K44,1))),EDATE(E44,$K44)))</f>
        <v>45400</v>
      </c>
      <c r="G44" s="34" t="n">
        <f aca="true">IF(F44="","",F44-TODAY())</f>
        <v>-914</v>
      </c>
      <c r="H44" s="35"/>
      <c r="I44" s="35"/>
      <c r="J44" s="36"/>
      <c r="K44" s="0" t="n">
        <v>1</v>
      </c>
    </row>
    <row r="45" customFormat="false" ht="21" hidden="false" customHeight="true" outlineLevel="0" collapsed="false">
      <c r="A45" s="28" t="s">
        <v>152</v>
      </c>
      <c r="B45" s="29" t="s">
        <v>166</v>
      </c>
      <c r="C45" s="37" t="s">
        <v>135</v>
      </c>
      <c r="D45" s="31" t="s">
        <v>167</v>
      </c>
      <c r="E45" s="32"/>
      <c r="F45" s="33" t="n">
        <f aca="false">IF($K45="","",IF(E45="",IF(설정!$C$5="","",EDATE(설정!$C$5,IF(1=0,$K45,1))),EDATE(E45,$K45)))</f>
        <v>45400</v>
      </c>
      <c r="G45" s="34" t="n">
        <f aca="true">IF(F45="","",F45-TODAY())</f>
        <v>-914</v>
      </c>
      <c r="H45" s="35"/>
      <c r="I45" s="35"/>
      <c r="J45" s="36"/>
      <c r="K45" s="0" t="n">
        <v>1</v>
      </c>
    </row>
    <row r="46" customFormat="false" ht="21" hidden="false" customHeight="true" outlineLevel="0" collapsed="false">
      <c r="A46" s="28"/>
      <c r="B46" s="29"/>
      <c r="C46" s="30"/>
      <c r="D46" s="31"/>
      <c r="E46" s="32"/>
      <c r="F46" s="33" t="str">
        <f aca="false">IF($K46="","",IF(E46="",IF(설정!$C$5="","",EDATE(설정!$C$5,IF(0=0,$K46,0))),EDATE(E46,$K46)))</f>
        <v/>
      </c>
      <c r="G46" s="34" t="str">
        <f aca="true">IF(F46="","",F46-TODAY())</f>
        <v/>
      </c>
      <c r="H46" s="35"/>
      <c r="I46" s="35"/>
      <c r="J46" s="36"/>
    </row>
    <row r="47" customFormat="false" ht="21" hidden="false" customHeight="true" outlineLevel="0" collapsed="false">
      <c r="A47" s="28"/>
      <c r="B47" s="29"/>
      <c r="C47" s="30"/>
      <c r="D47" s="31"/>
      <c r="E47" s="32"/>
      <c r="F47" s="33" t="str">
        <f aca="false">IF($K47="","",IF(E47="",IF(설정!$C$5="","",EDATE(설정!$C$5,IF(0=0,$K47,0))),EDATE(E47,$K47)))</f>
        <v/>
      </c>
      <c r="G47" s="34" t="str">
        <f aca="true">IF(F47="","",F47-TODAY())</f>
        <v/>
      </c>
      <c r="H47" s="35"/>
      <c r="I47" s="35"/>
      <c r="J47" s="36"/>
    </row>
    <row r="48" customFormat="false" ht="21" hidden="false" customHeight="true" outlineLevel="0" collapsed="false">
      <c r="A48" s="28"/>
      <c r="B48" s="29"/>
      <c r="C48" s="30"/>
      <c r="D48" s="31"/>
      <c r="E48" s="32"/>
      <c r="F48" s="33" t="str">
        <f aca="false">IF($K48="","",IF(E48="",IF(설정!$C$5="","",EDATE(설정!$C$5,IF(0=0,$K48,0))),EDATE(E48,$K48)))</f>
        <v/>
      </c>
      <c r="G48" s="34" t="str">
        <f aca="true">IF(F48="","",F48-TODAY())</f>
        <v/>
      </c>
      <c r="H48" s="35"/>
      <c r="I48" s="35"/>
      <c r="J48" s="36"/>
    </row>
    <row r="49" customFormat="false" ht="21" hidden="false" customHeight="true" outlineLevel="0" collapsed="false">
      <c r="A49" s="28"/>
      <c r="B49" s="29"/>
      <c r="C49" s="30"/>
      <c r="D49" s="31"/>
      <c r="E49" s="32"/>
      <c r="F49" s="33" t="str">
        <f aca="false">IF($K49="","",IF(E49="",IF(설정!$C$5="","",EDATE(설정!$C$5,IF(0=0,$K49,0))),EDATE(E49,$K49)))</f>
        <v/>
      </c>
      <c r="G49" s="34" t="str">
        <f aca="true">IF(F49="","",F49-TODAY())</f>
        <v/>
      </c>
      <c r="H49" s="35"/>
      <c r="I49" s="35"/>
      <c r="J49" s="36"/>
    </row>
    <row r="50" customFormat="false" ht="21" hidden="false" customHeight="true" outlineLevel="0" collapsed="false">
      <c r="A50" s="28"/>
      <c r="B50" s="29"/>
      <c r="C50" s="30"/>
      <c r="D50" s="31"/>
      <c r="E50" s="32"/>
      <c r="F50" s="33" t="str">
        <f aca="false">IF($K50="","",IF(E50="",IF(설정!$C$5="","",EDATE(설정!$C$5,IF(0=0,$K50,0))),EDATE(E50,$K50)))</f>
        <v/>
      </c>
      <c r="G50" s="34" t="str">
        <f aca="true">IF(F50="","",F50-TODAY())</f>
        <v/>
      </c>
      <c r="H50" s="35"/>
      <c r="I50" s="35"/>
      <c r="J50" s="36"/>
    </row>
    <row r="51" customFormat="false" ht="21" hidden="false" customHeight="true" outlineLevel="0" collapsed="false">
      <c r="A51" s="28"/>
      <c r="B51" s="29"/>
      <c r="C51" s="30"/>
      <c r="D51" s="31"/>
      <c r="E51" s="32"/>
      <c r="F51" s="33" t="str">
        <f aca="false">IF($K51="","",IF(E51="",IF(설정!$C$5="","",EDATE(설정!$C$5,IF(0=0,$K51,0))),EDATE(E51,$K51)))</f>
        <v/>
      </c>
      <c r="G51" s="34" t="str">
        <f aca="true">IF(F51="","",F51-TODAY())</f>
        <v/>
      </c>
      <c r="H51" s="35"/>
      <c r="I51" s="35"/>
      <c r="J51" s="36"/>
    </row>
    <row r="52" customFormat="false" ht="21" hidden="false" customHeight="true" outlineLevel="0" collapsed="false">
      <c r="A52" s="28"/>
      <c r="B52" s="29"/>
      <c r="C52" s="30"/>
      <c r="D52" s="31"/>
      <c r="E52" s="32"/>
      <c r="F52" s="33" t="str">
        <f aca="false">IF($K52="","",IF(E52="",IF(설정!$C$5="","",EDATE(설정!$C$5,IF(0=0,$K52,0))),EDATE(E52,$K52)))</f>
        <v/>
      </c>
      <c r="G52" s="34" t="str">
        <f aca="true">IF(F52="","",F52-TODAY())</f>
        <v/>
      </c>
      <c r="H52" s="35"/>
      <c r="I52" s="35"/>
      <c r="J52" s="36"/>
    </row>
    <row r="53" customFormat="false" ht="21" hidden="false" customHeight="true" outlineLevel="0" collapsed="false">
      <c r="A53" s="28"/>
      <c r="B53" s="29"/>
      <c r="C53" s="30"/>
      <c r="D53" s="31"/>
      <c r="E53" s="32"/>
      <c r="F53" s="33" t="str">
        <f aca="false">IF($K53="","",IF(E53="",IF(설정!$C$5="","",EDATE(설정!$C$5,IF(0=0,$K53,0))),EDATE(E53,$K53)))</f>
        <v/>
      </c>
      <c r="G53" s="34" t="str">
        <f aca="true">IF(F53="","",F53-TODAY())</f>
        <v/>
      </c>
      <c r="H53" s="35"/>
      <c r="I53" s="35"/>
      <c r="J53" s="36"/>
    </row>
    <row r="54" customFormat="false" ht="21" hidden="false" customHeight="true" outlineLevel="0" collapsed="false">
      <c r="A54" s="28"/>
      <c r="B54" s="29"/>
      <c r="C54" s="30"/>
      <c r="D54" s="31"/>
      <c r="E54" s="32"/>
      <c r="F54" s="33" t="str">
        <f aca="false">IF($K54="","",IF(E54="",IF(설정!$C$5="","",EDATE(설정!$C$5,IF(0=0,$K54,0))),EDATE(E54,$K54)))</f>
        <v/>
      </c>
      <c r="G54" s="34" t="str">
        <f aca="true">IF(F54="","",F54-TODAY())</f>
        <v/>
      </c>
      <c r="H54" s="35"/>
      <c r="I54" s="35"/>
      <c r="J54" s="36"/>
    </row>
    <row r="55" customFormat="false" ht="21" hidden="false" customHeight="true" outlineLevel="0" collapsed="false">
      <c r="A55" s="28"/>
      <c r="B55" s="29"/>
      <c r="C55" s="30"/>
      <c r="D55" s="31"/>
      <c r="E55" s="32"/>
      <c r="F55" s="33" t="str">
        <f aca="false">IF($K55="","",IF(E55="",IF(설정!$C$5="","",EDATE(설정!$C$5,IF(0=0,$K55,0))),EDATE(E55,$K55)))</f>
        <v/>
      </c>
      <c r="G55" s="34" t="str">
        <f aca="true">IF(F55="","",F55-TODAY())</f>
        <v/>
      </c>
      <c r="H55" s="35"/>
      <c r="I55" s="35"/>
      <c r="J55" s="36"/>
    </row>
  </sheetData>
  <autoFilter ref="A6:J55"/>
  <mergeCells count="2">
    <mergeCell ref="A1:J1"/>
    <mergeCell ref="A2:J2"/>
  </mergeCells>
  <conditionalFormatting sqref="A7:J55">
    <cfRule type="expression" priority="2" aboveAverage="0" equalAverage="0" bottom="0" percent="0" rank="0" text="" dxfId="17">
      <formula>$B7=""</formula>
    </cfRule>
    <cfRule type="expression" priority="3" aboveAverage="0" equalAverage="0" bottom="0" percent="0" rank="0" text="" dxfId="18">
      <formula>OR($I7="완료",$I7="해당 없음")</formula>
    </cfRule>
    <cfRule type="expression" priority="4" aboveAverage="0" equalAverage="0" bottom="0" percent="0" rank="0" text="" dxfId="19">
      <formula>AND(ISNUMBER($G7),$G7&lt;0)</formula>
    </cfRule>
    <cfRule type="expression" priority="5" aboveAverage="0" equalAverage="0" bottom="0" percent="0" rank="0" text="" dxfId="20">
      <formula>AND(ISNUMBER($G7),$G7&gt;=0,$G7&lt;=30)</formula>
    </cfRule>
  </conditionalFormatting>
  <dataValidations count="1">
    <dataValidation allowBlank="true" errorStyle="stop" operator="between" showDropDown="false" showErrorMessage="false" showInputMessage="false" sqref="I7:I55" type="list">
      <formula1>"대기,진행,완료,해당 없음"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15" min="4" style="0" width="6.51"/>
  </cols>
  <sheetData>
    <row r="1" customFormat="false" ht="36" hidden="false" customHeight="true" outlineLevel="0" collapsed="false">
      <c r="A1" s="20" t="str">
        <f aca="false">설정!$C$4&amp;"   법정 의무 달력"</f>
        <v>［ 의료기관명 ］   법정 의무 달력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customFormat="false" ht="18" hidden="false" customHeight="true" outlineLevel="0" collapsed="false">
      <c r="A2" s="21" t="s">
        <v>168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customFormat="false" ht="6" hidden="false" customHeight="true" outlineLevel="0" collapsed="false"/>
    <row r="5" customFormat="false" ht="24" hidden="false" customHeight="true" outlineLevel="0" collapsed="false">
      <c r="A5" s="39" t="s">
        <v>70</v>
      </c>
      <c r="B5" s="39" t="s">
        <v>71</v>
      </c>
      <c r="C5" s="39" t="s">
        <v>72</v>
      </c>
      <c r="D5" s="40" t="s">
        <v>169</v>
      </c>
      <c r="E5" s="40" t="s">
        <v>170</v>
      </c>
      <c r="F5" s="40" t="s">
        <v>171</v>
      </c>
      <c r="G5" s="40" t="s">
        <v>172</v>
      </c>
      <c r="H5" s="40" t="s">
        <v>173</v>
      </c>
      <c r="I5" s="40" t="s">
        <v>174</v>
      </c>
      <c r="J5" s="40" t="s">
        <v>175</v>
      </c>
      <c r="K5" s="40" t="s">
        <v>176</v>
      </c>
      <c r="L5" s="40" t="s">
        <v>177</v>
      </c>
      <c r="M5" s="40" t="s">
        <v>178</v>
      </c>
      <c r="N5" s="40" t="s">
        <v>179</v>
      </c>
      <c r="O5" s="40" t="s">
        <v>180</v>
      </c>
    </row>
    <row r="6" customFormat="false" ht="19.5" hidden="false" customHeight="true" outlineLevel="0" collapsed="false">
      <c r="A6" s="28" t="str">
        <f aca="false">IF(점검표!$B$7="","",점검표!A7)</f>
        <v>장비</v>
      </c>
      <c r="B6" s="41" t="str">
        <f aca="false">IF(점검표!$B$7="","",점검표!B7)</f>
        <v>진단용 방사선 발생장치 정기검사</v>
      </c>
      <c r="C6" s="42" t="str">
        <f aca="false">IF(점검표!$B$7="","",점검표!C7)</f>
        <v>3년마다</v>
      </c>
      <c r="D6" s="43" t="str">
        <f aca="false">IF(OR(점검표!$B$7="",점검표!$K$7=""),"",IF(점검표!$K$7&lt;=1,"●",IF(점검표!$F$7="","",IF(점검표!$K$7&gt;12,IF(MONTH(점검표!$F$7)=1,"●",""),IF(MOD(1-MONTH(점검표!$F$7),점검표!$K$7)=0,"●","")))))</f>
        <v/>
      </c>
      <c r="E6" s="43" t="str">
        <f aca="false">IF(OR(점검표!$B$7="",점검표!$K$7=""),"",IF(점검표!$K$7&lt;=1,"●",IF(점검표!$F$7="","",IF(점검표!$K$7&gt;12,IF(MONTH(점검표!$F$7)=2,"●",""),IF(MOD(2-MONTH(점검표!$F$7),점검표!$K$7)=0,"●","")))))</f>
        <v/>
      </c>
      <c r="F6" s="43" t="str">
        <f aca="false">IF(OR(점검표!$B$7="",점검표!$K$7=""),"",IF(점검표!$K$7&lt;=1,"●",IF(점검표!$F$7="","",IF(점검표!$K$7&gt;12,IF(MONTH(점검표!$F$7)=3,"●",""),IF(MOD(3-MONTH(점검표!$F$7),점검표!$K$7)=0,"●","")))))</f>
        <v>●</v>
      </c>
      <c r="G6" s="43" t="str">
        <f aca="false">IF(OR(점검표!$B$7="",점검표!$K$7=""),"",IF(점검표!$K$7&lt;=1,"●",IF(점검표!$F$7="","",IF(점검표!$K$7&gt;12,IF(MONTH(점검표!$F$7)=4,"●",""),IF(MOD(4-MONTH(점검표!$F$7),점검표!$K$7)=0,"●","")))))</f>
        <v/>
      </c>
      <c r="H6" s="43" t="str">
        <f aca="false">IF(OR(점검표!$B$7="",점검표!$K$7=""),"",IF(점검표!$K$7&lt;=1,"●",IF(점검표!$F$7="","",IF(점검표!$K$7&gt;12,IF(MONTH(점검표!$F$7)=5,"●",""),IF(MOD(5-MONTH(점검표!$F$7),점검표!$K$7)=0,"●","")))))</f>
        <v/>
      </c>
      <c r="I6" s="43" t="str">
        <f aca="false">IF(OR(점검표!$B$7="",점검표!$K$7=""),"",IF(점검표!$K$7&lt;=1,"●",IF(점검표!$F$7="","",IF(점검표!$K$7&gt;12,IF(MONTH(점검표!$F$7)=6,"●",""),IF(MOD(6-MONTH(점검표!$F$7),점검표!$K$7)=0,"●","")))))</f>
        <v/>
      </c>
      <c r="J6" s="43" t="str">
        <f aca="false">IF(OR(점검표!$B$7="",점검표!$K$7=""),"",IF(점검표!$K$7&lt;=1,"●",IF(점검표!$F$7="","",IF(점검표!$K$7&gt;12,IF(MONTH(점검표!$F$7)=7,"●",""),IF(MOD(7-MONTH(점검표!$F$7),점검표!$K$7)=0,"●","")))))</f>
        <v/>
      </c>
      <c r="K6" s="43" t="str">
        <f aca="false">IF(OR(점검표!$B$7="",점검표!$K$7=""),"",IF(점검표!$K$7&lt;=1,"●",IF(점검표!$F$7="","",IF(점검표!$K$7&gt;12,IF(MONTH(점검표!$F$7)=8,"●",""),IF(MOD(8-MONTH(점검표!$F$7),점검표!$K$7)=0,"●","")))))</f>
        <v/>
      </c>
      <c r="L6" s="43" t="str">
        <f aca="false">IF(OR(점검표!$B$7="",점검표!$K$7=""),"",IF(점검표!$K$7&lt;=1,"●",IF(점검표!$F$7="","",IF(점검표!$K$7&gt;12,IF(MONTH(점검표!$F$7)=9,"●",""),IF(MOD(9-MONTH(점검표!$F$7),점검표!$K$7)=0,"●","")))))</f>
        <v/>
      </c>
      <c r="M6" s="43" t="str">
        <f aca="false">IF(OR(점검표!$B$7="",점검표!$K$7=""),"",IF(점검표!$K$7&lt;=1,"●",IF(점검표!$F$7="","",IF(점검표!$K$7&gt;12,IF(MONTH(점검표!$F$7)=10,"●",""),IF(MOD(10-MONTH(점검표!$F$7),점검표!$K$7)=0,"●","")))))</f>
        <v/>
      </c>
      <c r="N6" s="43" t="str">
        <f aca="false">IF(OR(점검표!$B$7="",점검표!$K$7=""),"",IF(점검표!$K$7&lt;=1,"●",IF(점검표!$F$7="","",IF(점검표!$K$7&gt;12,IF(MONTH(점검표!$F$7)=11,"●",""),IF(MOD(11-MONTH(점검표!$F$7),점검표!$K$7)=0,"●","")))))</f>
        <v/>
      </c>
      <c r="O6" s="43" t="str">
        <f aca="false">IF(OR(점검표!$B$7="",점검표!$K$7=""),"",IF(점검표!$K$7&lt;=1,"●",IF(점검표!$F$7="","",IF(점검표!$K$7&gt;12,IF(MONTH(점검표!$F$7)=12,"●",""),IF(MOD(12-MONTH(점검표!$F$7),점검표!$K$7)=0,"●","")))))</f>
        <v/>
      </c>
    </row>
    <row r="7" customFormat="false" ht="19.5" hidden="false" customHeight="true" outlineLevel="0" collapsed="false">
      <c r="A7" s="28" t="str">
        <f aca="false">IF(점검표!$B$8="","",점검표!A8)</f>
        <v>장비</v>
      </c>
      <c r="B7" s="41" t="str">
        <f aca="false">IF(점검표!$B$8="","",점검표!B8)</f>
        <v>진단용 방사선 안전관리책임자 교육</v>
      </c>
      <c r="C7" s="42" t="str">
        <f aca="false">IF(점검표!$B$8="","",점검표!C8)</f>
        <v>3년마다</v>
      </c>
      <c r="D7" s="43" t="str">
        <f aca="false">IF(OR(점검표!$B$8="",점검표!$K$8=""),"",IF(점검표!$K$8&lt;=1,"●",IF(점검표!$F$8="","",IF(점검표!$K$8&gt;12,IF(MONTH(점검표!$F$8)=1,"●",""),IF(MOD(1-MONTH(점검표!$F$8),점검표!$K$8)=0,"●","")))))</f>
        <v/>
      </c>
      <c r="E7" s="43" t="str">
        <f aca="false">IF(OR(점검표!$B$8="",점검표!$K$8=""),"",IF(점검표!$K$8&lt;=1,"●",IF(점검표!$F$8="","",IF(점검표!$K$8&gt;12,IF(MONTH(점검표!$F$8)=2,"●",""),IF(MOD(2-MONTH(점검표!$F$8),점검표!$K$8)=0,"●","")))))</f>
        <v/>
      </c>
      <c r="F7" s="43" t="str">
        <f aca="false">IF(OR(점검표!$B$8="",점검표!$K$8=""),"",IF(점검표!$K$8&lt;=1,"●",IF(점검표!$F$8="","",IF(점검표!$K$8&gt;12,IF(MONTH(점검표!$F$8)=3,"●",""),IF(MOD(3-MONTH(점검표!$F$8),점검표!$K$8)=0,"●","")))))</f>
        <v>●</v>
      </c>
      <c r="G7" s="43" t="str">
        <f aca="false">IF(OR(점검표!$B$8="",점검표!$K$8=""),"",IF(점검표!$K$8&lt;=1,"●",IF(점검표!$F$8="","",IF(점검표!$K$8&gt;12,IF(MONTH(점검표!$F$8)=4,"●",""),IF(MOD(4-MONTH(점검표!$F$8),점검표!$K$8)=0,"●","")))))</f>
        <v/>
      </c>
      <c r="H7" s="43" t="str">
        <f aca="false">IF(OR(점검표!$B$8="",점검표!$K$8=""),"",IF(점검표!$K$8&lt;=1,"●",IF(점검표!$F$8="","",IF(점검표!$K$8&gt;12,IF(MONTH(점검표!$F$8)=5,"●",""),IF(MOD(5-MONTH(점검표!$F$8),점검표!$K$8)=0,"●","")))))</f>
        <v/>
      </c>
      <c r="I7" s="43" t="str">
        <f aca="false">IF(OR(점검표!$B$8="",점검표!$K$8=""),"",IF(점검표!$K$8&lt;=1,"●",IF(점검표!$F$8="","",IF(점검표!$K$8&gt;12,IF(MONTH(점검표!$F$8)=6,"●",""),IF(MOD(6-MONTH(점검표!$F$8),점검표!$K$8)=0,"●","")))))</f>
        <v/>
      </c>
      <c r="J7" s="43" t="str">
        <f aca="false">IF(OR(점검표!$B$8="",점검표!$K$8=""),"",IF(점검표!$K$8&lt;=1,"●",IF(점검표!$F$8="","",IF(점검표!$K$8&gt;12,IF(MONTH(점검표!$F$8)=7,"●",""),IF(MOD(7-MONTH(점검표!$F$8),점검표!$K$8)=0,"●","")))))</f>
        <v/>
      </c>
      <c r="K7" s="43" t="str">
        <f aca="false">IF(OR(점검표!$B$8="",점검표!$K$8=""),"",IF(점검표!$K$8&lt;=1,"●",IF(점검표!$F$8="","",IF(점검표!$K$8&gt;12,IF(MONTH(점검표!$F$8)=8,"●",""),IF(MOD(8-MONTH(점검표!$F$8),점검표!$K$8)=0,"●","")))))</f>
        <v/>
      </c>
      <c r="L7" s="43" t="str">
        <f aca="false">IF(OR(점검표!$B$8="",점검표!$K$8=""),"",IF(점검표!$K$8&lt;=1,"●",IF(점검표!$F$8="","",IF(점검표!$K$8&gt;12,IF(MONTH(점검표!$F$8)=9,"●",""),IF(MOD(9-MONTH(점검표!$F$8),점검표!$K$8)=0,"●","")))))</f>
        <v/>
      </c>
      <c r="M7" s="43" t="str">
        <f aca="false">IF(OR(점검표!$B$8="",점검표!$K$8=""),"",IF(점검표!$K$8&lt;=1,"●",IF(점검표!$F$8="","",IF(점검표!$K$8&gt;12,IF(MONTH(점검표!$F$8)=10,"●",""),IF(MOD(10-MONTH(점검표!$F$8),점검표!$K$8)=0,"●","")))))</f>
        <v/>
      </c>
      <c r="N7" s="43" t="str">
        <f aca="false">IF(OR(점검표!$B$8="",점검표!$K$8=""),"",IF(점검표!$K$8&lt;=1,"●",IF(점검표!$F$8="","",IF(점검표!$K$8&gt;12,IF(MONTH(점검표!$F$8)=11,"●",""),IF(MOD(11-MONTH(점검표!$F$8),점검표!$K$8)=0,"●","")))))</f>
        <v/>
      </c>
      <c r="O7" s="43" t="str">
        <f aca="false">IF(OR(점검표!$B$8="",점검표!$K$8=""),"",IF(점검표!$K$8&lt;=1,"●",IF(점검표!$F$8="","",IF(점검표!$K$8&gt;12,IF(MONTH(점검표!$F$8)=12,"●",""),IF(MOD(12-MONTH(점검표!$F$8),점검표!$K$8)=0,"●","")))))</f>
        <v/>
      </c>
    </row>
    <row r="8" customFormat="false" ht="19.5" hidden="false" customHeight="true" outlineLevel="0" collapsed="false">
      <c r="A8" s="28" t="str">
        <f aca="false">IF(점검표!$B$9="","",점검표!A9)</f>
        <v>장비</v>
      </c>
      <c r="B8" s="41" t="str">
        <f aca="false">IF(점검표!$B$9="","",점검표!B9)</f>
        <v>방사선 관계 종사자 건강진단</v>
      </c>
      <c r="C8" s="42" t="str">
        <f aca="false">IF(점검표!$B$9="","",점검표!C9)</f>
        <v>2년마다</v>
      </c>
      <c r="D8" s="43" t="str">
        <f aca="false">IF(OR(점검표!$B$9="",점검표!$K$9=""),"",IF(점검표!$K$9&lt;=1,"●",IF(점검표!$F$9="","",IF(점검표!$K$9&gt;12,IF(MONTH(점검표!$F$9)=1,"●",""),IF(MOD(1-MONTH(점검표!$F$9),점검표!$K$9)=0,"●","")))))</f>
        <v/>
      </c>
      <c r="E8" s="43" t="str">
        <f aca="false">IF(OR(점검표!$B$9="",점검표!$K$9=""),"",IF(점검표!$K$9&lt;=1,"●",IF(점검표!$F$9="","",IF(점검표!$K$9&gt;12,IF(MONTH(점검표!$F$9)=2,"●",""),IF(MOD(2-MONTH(점검표!$F$9),점검표!$K$9)=0,"●","")))))</f>
        <v/>
      </c>
      <c r="F8" s="43" t="str">
        <f aca="false">IF(OR(점검표!$B$9="",점검표!$K$9=""),"",IF(점검표!$K$9&lt;=1,"●",IF(점검표!$F$9="","",IF(점검표!$K$9&gt;12,IF(MONTH(점검표!$F$9)=3,"●",""),IF(MOD(3-MONTH(점검표!$F$9),점검표!$K$9)=0,"●","")))))</f>
        <v>●</v>
      </c>
      <c r="G8" s="43" t="str">
        <f aca="false">IF(OR(점검표!$B$9="",점검표!$K$9=""),"",IF(점검표!$K$9&lt;=1,"●",IF(점검표!$F$9="","",IF(점검표!$K$9&gt;12,IF(MONTH(점검표!$F$9)=4,"●",""),IF(MOD(4-MONTH(점검표!$F$9),점검표!$K$9)=0,"●","")))))</f>
        <v/>
      </c>
      <c r="H8" s="43" t="str">
        <f aca="false">IF(OR(점검표!$B$9="",점검표!$K$9=""),"",IF(점검표!$K$9&lt;=1,"●",IF(점검표!$F$9="","",IF(점검표!$K$9&gt;12,IF(MONTH(점검표!$F$9)=5,"●",""),IF(MOD(5-MONTH(점검표!$F$9),점검표!$K$9)=0,"●","")))))</f>
        <v/>
      </c>
      <c r="I8" s="43" t="str">
        <f aca="false">IF(OR(점검표!$B$9="",점검표!$K$9=""),"",IF(점검표!$K$9&lt;=1,"●",IF(점검표!$F$9="","",IF(점검표!$K$9&gt;12,IF(MONTH(점검표!$F$9)=6,"●",""),IF(MOD(6-MONTH(점검표!$F$9),점검표!$K$9)=0,"●","")))))</f>
        <v/>
      </c>
      <c r="J8" s="43" t="str">
        <f aca="false">IF(OR(점검표!$B$9="",점검표!$K$9=""),"",IF(점검표!$K$9&lt;=1,"●",IF(점검표!$F$9="","",IF(점검표!$K$9&gt;12,IF(MONTH(점검표!$F$9)=7,"●",""),IF(MOD(7-MONTH(점검표!$F$9),점검표!$K$9)=0,"●","")))))</f>
        <v/>
      </c>
      <c r="K8" s="43" t="str">
        <f aca="false">IF(OR(점검표!$B$9="",점검표!$K$9=""),"",IF(점검표!$K$9&lt;=1,"●",IF(점검표!$F$9="","",IF(점검표!$K$9&gt;12,IF(MONTH(점검표!$F$9)=8,"●",""),IF(MOD(8-MONTH(점검표!$F$9),점검표!$K$9)=0,"●","")))))</f>
        <v/>
      </c>
      <c r="L8" s="43" t="str">
        <f aca="false">IF(OR(점검표!$B$9="",점검표!$K$9=""),"",IF(점검표!$K$9&lt;=1,"●",IF(점검표!$F$9="","",IF(점검표!$K$9&gt;12,IF(MONTH(점검표!$F$9)=9,"●",""),IF(MOD(9-MONTH(점검표!$F$9),점검표!$K$9)=0,"●","")))))</f>
        <v/>
      </c>
      <c r="M8" s="43" t="str">
        <f aca="false">IF(OR(점검표!$B$9="",점검표!$K$9=""),"",IF(점검표!$K$9&lt;=1,"●",IF(점검표!$F$9="","",IF(점검표!$K$9&gt;12,IF(MONTH(점검표!$F$9)=10,"●",""),IF(MOD(10-MONTH(점검표!$F$9),점검표!$K$9)=0,"●","")))))</f>
        <v/>
      </c>
      <c r="N8" s="43" t="str">
        <f aca="false">IF(OR(점검표!$B$9="",점검표!$K$9=""),"",IF(점검표!$K$9&lt;=1,"●",IF(점검표!$F$9="","",IF(점검표!$K$9&gt;12,IF(MONTH(점검표!$F$9)=11,"●",""),IF(MOD(11-MONTH(점검표!$F$9),점검표!$K$9)=0,"●","")))))</f>
        <v/>
      </c>
      <c r="O8" s="43" t="str">
        <f aca="false">IF(OR(점검표!$B$9="",점검표!$K$9=""),"",IF(점검표!$K$9&lt;=1,"●",IF(점검표!$F$9="","",IF(점검표!$K$9&gt;12,IF(MONTH(점검표!$F$9)=12,"●",""),IF(MOD(12-MONTH(점검표!$F$9),점검표!$K$9)=0,"●","")))))</f>
        <v/>
      </c>
    </row>
    <row r="9" customFormat="false" ht="19.5" hidden="false" customHeight="true" outlineLevel="0" collapsed="false">
      <c r="A9" s="28" t="str">
        <f aca="false">IF(점검표!$B$10="","",점검표!A10)</f>
        <v>장비</v>
      </c>
      <c r="B9" s="41" t="str">
        <f aca="false">IF(점검표!$B$10="","",점검표!B10)</f>
        <v>특수의료장비 품질관리검사</v>
      </c>
      <c r="C9" s="42" t="str">
        <f aca="false">IF(점검표!$B$10="","",점검표!C10)</f>
        <v>해마다</v>
      </c>
      <c r="D9" s="43" t="str">
        <f aca="false">IF(OR(점검표!$B$10="",점검표!$K$10=""),"",IF(점검표!$K$10&lt;=1,"●",IF(점검표!$F$10="","",IF(점검표!$K$10&gt;12,IF(MONTH(점검표!$F$10)=1,"●",""),IF(MOD(1-MONTH(점검표!$F$10),점검표!$K$10)=0,"●","")))))</f>
        <v/>
      </c>
      <c r="E9" s="43" t="str">
        <f aca="false">IF(OR(점검표!$B$10="",점검표!$K$10=""),"",IF(점검표!$K$10&lt;=1,"●",IF(점검표!$F$10="","",IF(점검표!$K$10&gt;12,IF(MONTH(점검표!$F$10)=2,"●",""),IF(MOD(2-MONTH(점검표!$F$10),점검표!$K$10)=0,"●","")))))</f>
        <v/>
      </c>
      <c r="F9" s="43" t="str">
        <f aca="false">IF(OR(점검표!$B$10="",점검표!$K$10=""),"",IF(점검표!$K$10&lt;=1,"●",IF(점검표!$F$10="","",IF(점검표!$K$10&gt;12,IF(MONTH(점검표!$F$10)=3,"●",""),IF(MOD(3-MONTH(점검표!$F$10),점검표!$K$10)=0,"●","")))))</f>
        <v>●</v>
      </c>
      <c r="G9" s="43" t="str">
        <f aca="false">IF(OR(점검표!$B$10="",점검표!$K$10=""),"",IF(점검표!$K$10&lt;=1,"●",IF(점검표!$F$10="","",IF(점검표!$K$10&gt;12,IF(MONTH(점검표!$F$10)=4,"●",""),IF(MOD(4-MONTH(점검표!$F$10),점검표!$K$10)=0,"●","")))))</f>
        <v/>
      </c>
      <c r="H9" s="43" t="str">
        <f aca="false">IF(OR(점검표!$B$10="",점검표!$K$10=""),"",IF(점검표!$K$10&lt;=1,"●",IF(점검표!$F$10="","",IF(점검표!$K$10&gt;12,IF(MONTH(점검표!$F$10)=5,"●",""),IF(MOD(5-MONTH(점검표!$F$10),점검표!$K$10)=0,"●","")))))</f>
        <v/>
      </c>
      <c r="I9" s="43" t="str">
        <f aca="false">IF(OR(점검표!$B$10="",점검표!$K$10=""),"",IF(점검표!$K$10&lt;=1,"●",IF(점검표!$F$10="","",IF(점검표!$K$10&gt;12,IF(MONTH(점검표!$F$10)=6,"●",""),IF(MOD(6-MONTH(점검표!$F$10),점검표!$K$10)=0,"●","")))))</f>
        <v/>
      </c>
      <c r="J9" s="43" t="str">
        <f aca="false">IF(OR(점검표!$B$10="",점검표!$K$10=""),"",IF(점검표!$K$10&lt;=1,"●",IF(점검표!$F$10="","",IF(점검표!$K$10&gt;12,IF(MONTH(점검표!$F$10)=7,"●",""),IF(MOD(7-MONTH(점검표!$F$10),점검표!$K$10)=0,"●","")))))</f>
        <v/>
      </c>
      <c r="K9" s="43" t="str">
        <f aca="false">IF(OR(점검표!$B$10="",점검표!$K$10=""),"",IF(점검표!$K$10&lt;=1,"●",IF(점검표!$F$10="","",IF(점검표!$K$10&gt;12,IF(MONTH(점검표!$F$10)=8,"●",""),IF(MOD(8-MONTH(점검표!$F$10),점검표!$K$10)=0,"●","")))))</f>
        <v/>
      </c>
      <c r="L9" s="43" t="str">
        <f aca="false">IF(OR(점검표!$B$10="",점검표!$K$10=""),"",IF(점검표!$K$10&lt;=1,"●",IF(점검표!$F$10="","",IF(점검표!$K$10&gt;12,IF(MONTH(점검표!$F$10)=9,"●",""),IF(MOD(9-MONTH(점검표!$F$10),점검표!$K$10)=0,"●","")))))</f>
        <v/>
      </c>
      <c r="M9" s="43" t="str">
        <f aca="false">IF(OR(점검표!$B$10="",점검표!$K$10=""),"",IF(점검표!$K$10&lt;=1,"●",IF(점검표!$F$10="","",IF(점검표!$K$10&gt;12,IF(MONTH(점검표!$F$10)=10,"●",""),IF(MOD(10-MONTH(점검표!$F$10),점검표!$K$10)=0,"●","")))))</f>
        <v/>
      </c>
      <c r="N9" s="43" t="str">
        <f aca="false">IF(OR(점검표!$B$10="",점검표!$K$10=""),"",IF(점검표!$K$10&lt;=1,"●",IF(점검표!$F$10="","",IF(점검표!$K$10&gt;12,IF(MONTH(점검표!$F$10)=11,"●",""),IF(MOD(11-MONTH(점검표!$F$10),점검표!$K$10)=0,"●","")))))</f>
        <v/>
      </c>
      <c r="O9" s="43" t="str">
        <f aca="false">IF(OR(점검표!$B$10="",점검표!$K$10=""),"",IF(점검표!$K$10&lt;=1,"●",IF(점검표!$F$10="","",IF(점검표!$K$10&gt;12,IF(MONTH(점검표!$F$10)=12,"●",""),IF(MOD(12-MONTH(점검표!$F$10),점검표!$K$10)=0,"●","")))))</f>
        <v/>
      </c>
    </row>
    <row r="10" customFormat="false" ht="19.5" hidden="false" customHeight="true" outlineLevel="0" collapsed="false">
      <c r="A10" s="28" t="str">
        <f aca="false">IF(점검표!$B$11="","",점검표!A11)</f>
        <v>장비</v>
      </c>
      <c r="B10" s="41" t="str">
        <f aca="false">IF(점검표!$B$11="","",점검표!B11)</f>
        <v>방사선 관계 종사자 피폭선량 측정</v>
      </c>
      <c r="C10" s="42" t="str">
        <f aca="false">IF(점검표!$B$11="","",점검표!C11)</f>
        <v>3달마다</v>
      </c>
      <c r="D10" s="43" t="str">
        <f aca="false">IF(OR(점검표!$B$11="",점검표!$K$11=""),"",IF(점검표!$K$11&lt;=1,"●",IF(점검표!$F$11="","",IF(점검표!$K$11&gt;12,IF(MONTH(점검표!$F$11)=1,"●",""),IF(MOD(1-MONTH(점검표!$F$11),점검표!$K$11)=0,"●","")))))</f>
        <v/>
      </c>
      <c r="E10" s="43" t="str">
        <f aca="false">IF(OR(점검표!$B$11="",점검표!$K$11=""),"",IF(점검표!$K$11&lt;=1,"●",IF(점검표!$F$11="","",IF(점검표!$K$11&gt;12,IF(MONTH(점검표!$F$11)=2,"●",""),IF(MOD(2-MONTH(점검표!$F$11),점검표!$K$11)=0,"●","")))))</f>
        <v/>
      </c>
      <c r="F10" s="43" t="str">
        <f aca="false">IF(OR(점검표!$B$11="",점검표!$K$11=""),"",IF(점검표!$K$11&lt;=1,"●",IF(점검표!$F$11="","",IF(점검표!$K$11&gt;12,IF(MONTH(점검표!$F$11)=3,"●",""),IF(MOD(3-MONTH(점검표!$F$11),점검표!$K$11)=0,"●","")))))</f>
        <v>●</v>
      </c>
      <c r="G10" s="43" t="str">
        <f aca="false">IF(OR(점검표!$B$11="",점검표!$K$11=""),"",IF(점검표!$K$11&lt;=1,"●",IF(점검표!$F$11="","",IF(점검표!$K$11&gt;12,IF(MONTH(점검표!$F$11)=4,"●",""),IF(MOD(4-MONTH(점검표!$F$11),점검표!$K$11)=0,"●","")))))</f>
        <v/>
      </c>
      <c r="H10" s="43" t="str">
        <f aca="false">IF(OR(점검표!$B$11="",점검표!$K$11=""),"",IF(점검표!$K$11&lt;=1,"●",IF(점검표!$F$11="","",IF(점검표!$K$11&gt;12,IF(MONTH(점검표!$F$11)=5,"●",""),IF(MOD(5-MONTH(점검표!$F$11),점검표!$K$11)=0,"●","")))))</f>
        <v/>
      </c>
      <c r="I10" s="43" t="str">
        <f aca="false">IF(OR(점검표!$B$11="",점검표!$K$11=""),"",IF(점검표!$K$11&lt;=1,"●",IF(점검표!$F$11="","",IF(점검표!$K$11&gt;12,IF(MONTH(점검표!$F$11)=6,"●",""),IF(MOD(6-MONTH(점검표!$F$11),점검표!$K$11)=0,"●","")))))</f>
        <v>●</v>
      </c>
      <c r="J10" s="43" t="str">
        <f aca="false">IF(OR(점검표!$B$11="",점검표!$K$11=""),"",IF(점검표!$K$11&lt;=1,"●",IF(점검표!$F$11="","",IF(점검표!$K$11&gt;12,IF(MONTH(점검표!$F$11)=7,"●",""),IF(MOD(7-MONTH(점검표!$F$11),점검표!$K$11)=0,"●","")))))</f>
        <v/>
      </c>
      <c r="K10" s="43" t="str">
        <f aca="false">IF(OR(점검표!$B$11="",점검표!$K$11=""),"",IF(점검표!$K$11&lt;=1,"●",IF(점검표!$F$11="","",IF(점검표!$K$11&gt;12,IF(MONTH(점검표!$F$11)=8,"●",""),IF(MOD(8-MONTH(점검표!$F$11),점검표!$K$11)=0,"●","")))))</f>
        <v/>
      </c>
      <c r="L10" s="43" t="str">
        <f aca="false">IF(OR(점검표!$B$11="",점검표!$K$11=""),"",IF(점검표!$K$11&lt;=1,"●",IF(점검표!$F$11="","",IF(점검표!$K$11&gt;12,IF(MONTH(점검표!$F$11)=9,"●",""),IF(MOD(9-MONTH(점검표!$F$11),점검표!$K$11)=0,"●","")))))</f>
        <v>●</v>
      </c>
      <c r="M10" s="43" t="str">
        <f aca="false">IF(OR(점검표!$B$11="",점검표!$K$11=""),"",IF(점검표!$K$11&lt;=1,"●",IF(점검표!$F$11="","",IF(점검표!$K$11&gt;12,IF(MONTH(점검표!$F$11)=10,"●",""),IF(MOD(10-MONTH(점검표!$F$11),점검표!$K$11)=0,"●","")))))</f>
        <v/>
      </c>
      <c r="N10" s="43" t="str">
        <f aca="false">IF(OR(점검표!$B$11="",점검표!$K$11=""),"",IF(점검표!$K$11&lt;=1,"●",IF(점검표!$F$11="","",IF(점검표!$K$11&gt;12,IF(MONTH(점검표!$F$11)=11,"●",""),IF(MOD(11-MONTH(점검표!$F$11),점검표!$K$11)=0,"●","")))))</f>
        <v/>
      </c>
      <c r="O10" s="43" t="str">
        <f aca="false">IF(OR(점검표!$B$11="",점검표!$K$11=""),"",IF(점검표!$K$11&lt;=1,"●",IF(점검표!$F$11="","",IF(점검표!$K$11&gt;12,IF(MONTH(점검표!$F$11)=12,"●",""),IF(MOD(12-MONTH(점검표!$F$11),점검표!$K$11)=0,"●","")))))</f>
        <v>●</v>
      </c>
    </row>
    <row r="11" customFormat="false" ht="19.5" hidden="false" customHeight="true" outlineLevel="0" collapsed="false">
      <c r="A11" s="28" t="str">
        <f aca="false">IF(점검표!$B$12="","",점검표!A12)</f>
        <v>교육</v>
      </c>
      <c r="B11" s="41" t="str">
        <f aca="false">IF(점검표!$B$12="","",점검표!B12)</f>
        <v>의료폐기물 배출자 교육</v>
      </c>
      <c r="C11" s="42" t="str">
        <f aca="false">IF(점검표!$B$12="","",점검표!C12)</f>
        <v>3년마다</v>
      </c>
      <c r="D11" s="43" t="str">
        <f aca="false">IF(OR(점검표!$B$12="",점검표!$K$12=""),"",IF(점검표!$K$12&lt;=1,"●",IF(점검표!$F$12="","",IF(점검표!$K$12&gt;12,IF(MONTH(점검표!$F$12)=1,"●",""),IF(MOD(1-MONTH(점검표!$F$12),점검표!$K$12)=0,"●","")))))</f>
        <v/>
      </c>
      <c r="E11" s="43" t="str">
        <f aca="false">IF(OR(점검표!$B$12="",점검표!$K$12=""),"",IF(점검표!$K$12&lt;=1,"●",IF(점검표!$F$12="","",IF(점검표!$K$12&gt;12,IF(MONTH(점검표!$F$12)=2,"●",""),IF(MOD(2-MONTH(점검표!$F$12),점검표!$K$12)=0,"●","")))))</f>
        <v/>
      </c>
      <c r="F11" s="43" t="str">
        <f aca="false">IF(OR(점검표!$B$12="",점검표!$K$12=""),"",IF(점검표!$K$12&lt;=1,"●",IF(점검표!$F$12="","",IF(점검표!$K$12&gt;12,IF(MONTH(점검표!$F$12)=3,"●",""),IF(MOD(3-MONTH(점검표!$F$12),점검표!$K$12)=0,"●","")))))</f>
        <v>●</v>
      </c>
      <c r="G11" s="43" t="str">
        <f aca="false">IF(OR(점검표!$B$12="",점검표!$K$12=""),"",IF(점검표!$K$12&lt;=1,"●",IF(점검표!$F$12="","",IF(점검표!$K$12&gt;12,IF(MONTH(점검표!$F$12)=4,"●",""),IF(MOD(4-MONTH(점검표!$F$12),점검표!$K$12)=0,"●","")))))</f>
        <v/>
      </c>
      <c r="H11" s="43" t="str">
        <f aca="false">IF(OR(점검표!$B$12="",점검표!$K$12=""),"",IF(점검표!$K$12&lt;=1,"●",IF(점검표!$F$12="","",IF(점검표!$K$12&gt;12,IF(MONTH(점검표!$F$12)=5,"●",""),IF(MOD(5-MONTH(점검표!$F$12),점검표!$K$12)=0,"●","")))))</f>
        <v/>
      </c>
      <c r="I11" s="43" t="str">
        <f aca="false">IF(OR(점검표!$B$12="",점검표!$K$12=""),"",IF(점검표!$K$12&lt;=1,"●",IF(점검표!$F$12="","",IF(점검표!$K$12&gt;12,IF(MONTH(점검표!$F$12)=6,"●",""),IF(MOD(6-MONTH(점검표!$F$12),점검표!$K$12)=0,"●","")))))</f>
        <v/>
      </c>
      <c r="J11" s="43" t="str">
        <f aca="false">IF(OR(점검표!$B$12="",점검표!$K$12=""),"",IF(점검표!$K$12&lt;=1,"●",IF(점검표!$F$12="","",IF(점검표!$K$12&gt;12,IF(MONTH(점검표!$F$12)=7,"●",""),IF(MOD(7-MONTH(점검표!$F$12),점검표!$K$12)=0,"●","")))))</f>
        <v/>
      </c>
      <c r="K11" s="43" t="str">
        <f aca="false">IF(OR(점검표!$B$12="",점검표!$K$12=""),"",IF(점검표!$K$12&lt;=1,"●",IF(점검표!$F$12="","",IF(점검표!$K$12&gt;12,IF(MONTH(점검표!$F$12)=8,"●",""),IF(MOD(8-MONTH(점검표!$F$12),점검표!$K$12)=0,"●","")))))</f>
        <v/>
      </c>
      <c r="L11" s="43" t="str">
        <f aca="false">IF(OR(점검표!$B$12="",점검표!$K$12=""),"",IF(점검표!$K$12&lt;=1,"●",IF(점검표!$F$12="","",IF(점검표!$K$12&gt;12,IF(MONTH(점검표!$F$12)=9,"●",""),IF(MOD(9-MONTH(점검표!$F$12),점검표!$K$12)=0,"●","")))))</f>
        <v/>
      </c>
      <c r="M11" s="43" t="str">
        <f aca="false">IF(OR(점검표!$B$12="",점검표!$K$12=""),"",IF(점검표!$K$12&lt;=1,"●",IF(점검표!$F$12="","",IF(점검표!$K$12&gt;12,IF(MONTH(점검표!$F$12)=10,"●",""),IF(MOD(10-MONTH(점검표!$F$12),점검표!$K$12)=0,"●","")))))</f>
        <v/>
      </c>
      <c r="N11" s="43" t="str">
        <f aca="false">IF(OR(점검표!$B$12="",점검표!$K$12=""),"",IF(점검표!$K$12&lt;=1,"●",IF(점검표!$F$12="","",IF(점검표!$K$12&gt;12,IF(MONTH(점검표!$F$12)=11,"●",""),IF(MOD(11-MONTH(점검표!$F$12),점검표!$K$12)=0,"●","")))))</f>
        <v/>
      </c>
      <c r="O11" s="43" t="str">
        <f aca="false">IF(OR(점검표!$B$12="",점검표!$K$12=""),"",IF(점검표!$K$12&lt;=1,"●",IF(점검표!$F$12="","",IF(점검표!$K$12&gt;12,IF(MONTH(점검표!$F$12)=12,"●",""),IF(MOD(12-MONTH(점검표!$F$12),점검표!$K$12)=0,"●","")))))</f>
        <v/>
      </c>
    </row>
    <row r="12" customFormat="false" ht="19.5" hidden="false" customHeight="true" outlineLevel="0" collapsed="false">
      <c r="A12" s="28" t="str">
        <f aca="false">IF(점검표!$B$13="","",점검표!A13)</f>
        <v>교육</v>
      </c>
      <c r="B12" s="41" t="str">
        <f aca="false">IF(점검표!$B$13="","",점검표!B13)</f>
        <v>직장 내 성희롱 예방교육</v>
      </c>
      <c r="C12" s="42" t="str">
        <f aca="false">IF(점검표!$B$13="","",점검표!C13)</f>
        <v>해마다</v>
      </c>
      <c r="D12" s="43" t="str">
        <f aca="false">IF(OR(점검표!$B$13="",점검표!$K$13=""),"",IF(점검표!$K$13&lt;=1,"●",IF(점검표!$F$13="","",IF(점검표!$K$13&gt;12,IF(MONTH(점검표!$F$13)=1,"●",""),IF(MOD(1-MONTH(점검표!$F$13),점검표!$K$13)=0,"●","")))))</f>
        <v/>
      </c>
      <c r="E12" s="43" t="str">
        <f aca="false">IF(OR(점검표!$B$13="",점검표!$K$13=""),"",IF(점검표!$K$13&lt;=1,"●",IF(점검표!$F$13="","",IF(점검표!$K$13&gt;12,IF(MONTH(점검표!$F$13)=2,"●",""),IF(MOD(2-MONTH(점검표!$F$13),점검표!$K$13)=0,"●","")))))</f>
        <v/>
      </c>
      <c r="F12" s="43" t="str">
        <f aca="false">IF(OR(점검표!$B$13="",점검표!$K$13=""),"",IF(점검표!$K$13&lt;=1,"●",IF(점검표!$F$13="","",IF(점검표!$K$13&gt;12,IF(MONTH(점검표!$F$13)=3,"●",""),IF(MOD(3-MONTH(점검표!$F$13),점검표!$K$13)=0,"●","")))))</f>
        <v>●</v>
      </c>
      <c r="G12" s="43" t="str">
        <f aca="false">IF(OR(점검표!$B$13="",점검표!$K$13=""),"",IF(점검표!$K$13&lt;=1,"●",IF(점검표!$F$13="","",IF(점검표!$K$13&gt;12,IF(MONTH(점검표!$F$13)=4,"●",""),IF(MOD(4-MONTH(점검표!$F$13),점검표!$K$13)=0,"●","")))))</f>
        <v/>
      </c>
      <c r="H12" s="43" t="str">
        <f aca="false">IF(OR(점검표!$B$13="",점검표!$K$13=""),"",IF(점검표!$K$13&lt;=1,"●",IF(점검표!$F$13="","",IF(점검표!$K$13&gt;12,IF(MONTH(점검표!$F$13)=5,"●",""),IF(MOD(5-MONTH(점검표!$F$13),점검표!$K$13)=0,"●","")))))</f>
        <v/>
      </c>
      <c r="I12" s="43" t="str">
        <f aca="false">IF(OR(점검표!$B$13="",점검표!$K$13=""),"",IF(점검표!$K$13&lt;=1,"●",IF(점검표!$F$13="","",IF(점검표!$K$13&gt;12,IF(MONTH(점검표!$F$13)=6,"●",""),IF(MOD(6-MONTH(점검표!$F$13),점검표!$K$13)=0,"●","")))))</f>
        <v/>
      </c>
      <c r="J12" s="43" t="str">
        <f aca="false">IF(OR(점검표!$B$13="",점검표!$K$13=""),"",IF(점검표!$K$13&lt;=1,"●",IF(점검표!$F$13="","",IF(점검표!$K$13&gt;12,IF(MONTH(점검표!$F$13)=7,"●",""),IF(MOD(7-MONTH(점검표!$F$13),점검표!$K$13)=0,"●","")))))</f>
        <v/>
      </c>
      <c r="K12" s="43" t="str">
        <f aca="false">IF(OR(점검표!$B$13="",점검표!$K$13=""),"",IF(점검표!$K$13&lt;=1,"●",IF(점검표!$F$13="","",IF(점검표!$K$13&gt;12,IF(MONTH(점검표!$F$13)=8,"●",""),IF(MOD(8-MONTH(점검표!$F$13),점검표!$K$13)=0,"●","")))))</f>
        <v/>
      </c>
      <c r="L12" s="43" t="str">
        <f aca="false">IF(OR(점검표!$B$13="",점검표!$K$13=""),"",IF(점검표!$K$13&lt;=1,"●",IF(점검표!$F$13="","",IF(점검표!$K$13&gt;12,IF(MONTH(점검표!$F$13)=9,"●",""),IF(MOD(9-MONTH(점검표!$F$13),점검표!$K$13)=0,"●","")))))</f>
        <v/>
      </c>
      <c r="M12" s="43" t="str">
        <f aca="false">IF(OR(점검표!$B$13="",점검표!$K$13=""),"",IF(점검표!$K$13&lt;=1,"●",IF(점검표!$F$13="","",IF(점검표!$K$13&gt;12,IF(MONTH(점검표!$F$13)=10,"●",""),IF(MOD(10-MONTH(점검표!$F$13),점검표!$K$13)=0,"●","")))))</f>
        <v/>
      </c>
      <c r="N12" s="43" t="str">
        <f aca="false">IF(OR(점검표!$B$13="",점검표!$K$13=""),"",IF(점검표!$K$13&lt;=1,"●",IF(점검표!$F$13="","",IF(점검표!$K$13&gt;12,IF(MONTH(점검표!$F$13)=11,"●",""),IF(MOD(11-MONTH(점검표!$F$13),점검표!$K$13)=0,"●","")))))</f>
        <v/>
      </c>
      <c r="O12" s="43" t="str">
        <f aca="false">IF(OR(점검표!$B$13="",점검표!$K$13=""),"",IF(점검표!$K$13&lt;=1,"●",IF(점검표!$F$13="","",IF(점검표!$K$13&gt;12,IF(MONTH(점검표!$F$13)=12,"●",""),IF(MOD(12-MONTH(점검표!$F$13),점검표!$K$13)=0,"●","")))))</f>
        <v/>
      </c>
    </row>
    <row r="13" customFormat="false" ht="19.5" hidden="false" customHeight="true" outlineLevel="0" collapsed="false">
      <c r="A13" s="28" t="str">
        <f aca="false">IF(점검표!$B$14="","",점검표!A14)</f>
        <v>교육</v>
      </c>
      <c r="B13" s="41" t="str">
        <f aca="false">IF(점검표!$B$14="","",점검표!B14)</f>
        <v>직장 내 장애인 인식개선 교육</v>
      </c>
      <c r="C13" s="42" t="str">
        <f aca="false">IF(점검표!$B$14="","",점검표!C14)</f>
        <v>해마다</v>
      </c>
      <c r="D13" s="43" t="str">
        <f aca="false">IF(OR(점검표!$B$14="",점검표!$K$14=""),"",IF(점검표!$K$14&lt;=1,"●",IF(점검표!$F$14="","",IF(점검표!$K$14&gt;12,IF(MONTH(점검표!$F$14)=1,"●",""),IF(MOD(1-MONTH(점검표!$F$14),점검표!$K$14)=0,"●","")))))</f>
        <v/>
      </c>
      <c r="E13" s="43" t="str">
        <f aca="false">IF(OR(점검표!$B$14="",점검표!$K$14=""),"",IF(점검표!$K$14&lt;=1,"●",IF(점검표!$F$14="","",IF(점검표!$K$14&gt;12,IF(MONTH(점검표!$F$14)=2,"●",""),IF(MOD(2-MONTH(점검표!$F$14),점검표!$K$14)=0,"●","")))))</f>
        <v/>
      </c>
      <c r="F13" s="43" t="str">
        <f aca="false">IF(OR(점검표!$B$14="",점검표!$K$14=""),"",IF(점검표!$K$14&lt;=1,"●",IF(점검표!$F$14="","",IF(점검표!$K$14&gt;12,IF(MONTH(점검표!$F$14)=3,"●",""),IF(MOD(3-MONTH(점검표!$F$14),점검표!$K$14)=0,"●","")))))</f>
        <v>●</v>
      </c>
      <c r="G13" s="43" t="str">
        <f aca="false">IF(OR(점검표!$B$14="",점검표!$K$14=""),"",IF(점검표!$K$14&lt;=1,"●",IF(점검표!$F$14="","",IF(점검표!$K$14&gt;12,IF(MONTH(점검표!$F$14)=4,"●",""),IF(MOD(4-MONTH(점검표!$F$14),점검표!$K$14)=0,"●","")))))</f>
        <v/>
      </c>
      <c r="H13" s="43" t="str">
        <f aca="false">IF(OR(점검표!$B$14="",점검표!$K$14=""),"",IF(점검표!$K$14&lt;=1,"●",IF(점검표!$F$14="","",IF(점검표!$K$14&gt;12,IF(MONTH(점검표!$F$14)=5,"●",""),IF(MOD(5-MONTH(점검표!$F$14),점검표!$K$14)=0,"●","")))))</f>
        <v/>
      </c>
      <c r="I13" s="43" t="str">
        <f aca="false">IF(OR(점검표!$B$14="",점검표!$K$14=""),"",IF(점검표!$K$14&lt;=1,"●",IF(점검표!$F$14="","",IF(점검표!$K$14&gt;12,IF(MONTH(점검표!$F$14)=6,"●",""),IF(MOD(6-MONTH(점검표!$F$14),점검표!$K$14)=0,"●","")))))</f>
        <v/>
      </c>
      <c r="J13" s="43" t="str">
        <f aca="false">IF(OR(점검표!$B$14="",점검표!$K$14=""),"",IF(점검표!$K$14&lt;=1,"●",IF(점검표!$F$14="","",IF(점검표!$K$14&gt;12,IF(MONTH(점검표!$F$14)=7,"●",""),IF(MOD(7-MONTH(점검표!$F$14),점검표!$K$14)=0,"●","")))))</f>
        <v/>
      </c>
      <c r="K13" s="43" t="str">
        <f aca="false">IF(OR(점검표!$B$14="",점검표!$K$14=""),"",IF(점검표!$K$14&lt;=1,"●",IF(점검표!$F$14="","",IF(점검표!$K$14&gt;12,IF(MONTH(점검표!$F$14)=8,"●",""),IF(MOD(8-MONTH(점검표!$F$14),점검표!$K$14)=0,"●","")))))</f>
        <v/>
      </c>
      <c r="L13" s="43" t="str">
        <f aca="false">IF(OR(점검표!$B$14="",점검표!$K$14=""),"",IF(점검표!$K$14&lt;=1,"●",IF(점검표!$F$14="","",IF(점검표!$K$14&gt;12,IF(MONTH(점검표!$F$14)=9,"●",""),IF(MOD(9-MONTH(점검표!$F$14),점검표!$K$14)=0,"●","")))))</f>
        <v/>
      </c>
      <c r="M13" s="43" t="str">
        <f aca="false">IF(OR(점검표!$B$14="",점검표!$K$14=""),"",IF(점검표!$K$14&lt;=1,"●",IF(점검표!$F$14="","",IF(점검표!$K$14&gt;12,IF(MONTH(점검표!$F$14)=10,"●",""),IF(MOD(10-MONTH(점검표!$F$14),점검표!$K$14)=0,"●","")))))</f>
        <v/>
      </c>
      <c r="N13" s="43" t="str">
        <f aca="false">IF(OR(점검표!$B$14="",점검표!$K$14=""),"",IF(점검표!$K$14&lt;=1,"●",IF(점검표!$F$14="","",IF(점검표!$K$14&gt;12,IF(MONTH(점검표!$F$14)=11,"●",""),IF(MOD(11-MONTH(점검표!$F$14),점검표!$K$14)=0,"●","")))))</f>
        <v/>
      </c>
      <c r="O13" s="43" t="str">
        <f aca="false">IF(OR(점검표!$B$14="",점검표!$K$14=""),"",IF(점검표!$K$14&lt;=1,"●",IF(점검표!$F$14="","",IF(점검표!$K$14&gt;12,IF(MONTH(점검표!$F$14)=12,"●",""),IF(MOD(12-MONTH(점검표!$F$14),점검표!$K$14)=0,"●","")))))</f>
        <v/>
      </c>
    </row>
    <row r="14" customFormat="false" ht="19.5" hidden="false" customHeight="true" outlineLevel="0" collapsed="false">
      <c r="A14" s="28" t="str">
        <f aca="false">IF(점검표!$B$15="","",점검표!A15)</f>
        <v>교육</v>
      </c>
      <c r="B14" s="41" t="str">
        <f aca="false">IF(점검표!$B$15="","",점검표!B15)</f>
        <v>개인정보 보호 교육</v>
      </c>
      <c r="C14" s="42" t="str">
        <f aca="false">IF(점검표!$B$15="","",점검표!C15)</f>
        <v>해마다</v>
      </c>
      <c r="D14" s="43" t="str">
        <f aca="false">IF(OR(점검표!$B$15="",점검표!$K$15=""),"",IF(점검표!$K$15&lt;=1,"●",IF(점검표!$F$15="","",IF(점검표!$K$15&gt;12,IF(MONTH(점검표!$F$15)=1,"●",""),IF(MOD(1-MONTH(점검표!$F$15),점검표!$K$15)=0,"●","")))))</f>
        <v/>
      </c>
      <c r="E14" s="43" t="str">
        <f aca="false">IF(OR(점검표!$B$15="",점검표!$K$15=""),"",IF(점검표!$K$15&lt;=1,"●",IF(점검표!$F$15="","",IF(점검표!$K$15&gt;12,IF(MONTH(점검표!$F$15)=2,"●",""),IF(MOD(2-MONTH(점검표!$F$15),점검표!$K$15)=0,"●","")))))</f>
        <v/>
      </c>
      <c r="F14" s="43" t="str">
        <f aca="false">IF(OR(점검표!$B$15="",점검표!$K$15=""),"",IF(점검표!$K$15&lt;=1,"●",IF(점검표!$F$15="","",IF(점검표!$K$15&gt;12,IF(MONTH(점검표!$F$15)=3,"●",""),IF(MOD(3-MONTH(점검표!$F$15),점검표!$K$15)=0,"●","")))))</f>
        <v>●</v>
      </c>
      <c r="G14" s="43" t="str">
        <f aca="false">IF(OR(점검표!$B$15="",점검표!$K$15=""),"",IF(점검표!$K$15&lt;=1,"●",IF(점검표!$F$15="","",IF(점검표!$K$15&gt;12,IF(MONTH(점검표!$F$15)=4,"●",""),IF(MOD(4-MONTH(점검표!$F$15),점검표!$K$15)=0,"●","")))))</f>
        <v/>
      </c>
      <c r="H14" s="43" t="str">
        <f aca="false">IF(OR(점검표!$B$15="",점검표!$K$15=""),"",IF(점검표!$K$15&lt;=1,"●",IF(점검표!$F$15="","",IF(점검표!$K$15&gt;12,IF(MONTH(점검표!$F$15)=5,"●",""),IF(MOD(5-MONTH(점검표!$F$15),점검표!$K$15)=0,"●","")))))</f>
        <v/>
      </c>
      <c r="I14" s="43" t="str">
        <f aca="false">IF(OR(점검표!$B$15="",점검표!$K$15=""),"",IF(점검표!$K$15&lt;=1,"●",IF(점검표!$F$15="","",IF(점검표!$K$15&gt;12,IF(MONTH(점검표!$F$15)=6,"●",""),IF(MOD(6-MONTH(점검표!$F$15),점검표!$K$15)=0,"●","")))))</f>
        <v/>
      </c>
      <c r="J14" s="43" t="str">
        <f aca="false">IF(OR(점검표!$B$15="",점검표!$K$15=""),"",IF(점검표!$K$15&lt;=1,"●",IF(점검표!$F$15="","",IF(점검표!$K$15&gt;12,IF(MONTH(점검표!$F$15)=7,"●",""),IF(MOD(7-MONTH(점검표!$F$15),점검표!$K$15)=0,"●","")))))</f>
        <v/>
      </c>
      <c r="K14" s="43" t="str">
        <f aca="false">IF(OR(점검표!$B$15="",점검표!$K$15=""),"",IF(점검표!$K$15&lt;=1,"●",IF(점검표!$F$15="","",IF(점검표!$K$15&gt;12,IF(MONTH(점검표!$F$15)=8,"●",""),IF(MOD(8-MONTH(점검표!$F$15),점검표!$K$15)=0,"●","")))))</f>
        <v/>
      </c>
      <c r="L14" s="43" t="str">
        <f aca="false">IF(OR(점검표!$B$15="",점검표!$K$15=""),"",IF(점검표!$K$15&lt;=1,"●",IF(점검표!$F$15="","",IF(점검표!$K$15&gt;12,IF(MONTH(점검표!$F$15)=9,"●",""),IF(MOD(9-MONTH(점검표!$F$15),점검표!$K$15)=0,"●","")))))</f>
        <v/>
      </c>
      <c r="M14" s="43" t="str">
        <f aca="false">IF(OR(점검표!$B$15="",점검표!$K$15=""),"",IF(점검표!$K$15&lt;=1,"●",IF(점검표!$F$15="","",IF(점검표!$K$15&gt;12,IF(MONTH(점검표!$F$15)=10,"●",""),IF(MOD(10-MONTH(점검표!$F$15),점검표!$K$15)=0,"●","")))))</f>
        <v/>
      </c>
      <c r="N14" s="43" t="str">
        <f aca="false">IF(OR(점검표!$B$15="",점검표!$K$15=""),"",IF(점검표!$K$15&lt;=1,"●",IF(점검표!$F$15="","",IF(점검표!$K$15&gt;12,IF(MONTH(점검표!$F$15)=11,"●",""),IF(MOD(11-MONTH(점검표!$F$15),점검표!$K$15)=0,"●","")))))</f>
        <v/>
      </c>
      <c r="O14" s="43" t="str">
        <f aca="false">IF(OR(점검표!$B$15="",점검표!$K$15=""),"",IF(점검표!$K$15&lt;=1,"●",IF(점검표!$F$15="","",IF(점검표!$K$15&gt;12,IF(MONTH(점검표!$F$15)=12,"●",""),IF(MOD(12-MONTH(점검표!$F$15),점검표!$K$15)=0,"●","")))))</f>
        <v/>
      </c>
    </row>
    <row r="15" customFormat="false" ht="19.5" hidden="false" customHeight="true" outlineLevel="0" collapsed="false">
      <c r="A15" s="28" t="str">
        <f aca="false">IF(점검표!$B$16="","",점검표!A16)</f>
        <v>교육</v>
      </c>
      <c r="B15" s="41" t="str">
        <f aca="false">IF(점검표!$B$16="","",점검표!B16)</f>
        <v>퇴직연금 교육</v>
      </c>
      <c r="C15" s="42" t="str">
        <f aca="false">IF(점검표!$B$16="","",점검표!C16)</f>
        <v>해마다</v>
      </c>
      <c r="D15" s="43" t="str">
        <f aca="false">IF(OR(점검표!$B$16="",점검표!$K$16=""),"",IF(점검표!$K$16&lt;=1,"●",IF(점검표!$F$16="","",IF(점검표!$K$16&gt;12,IF(MONTH(점검표!$F$16)=1,"●",""),IF(MOD(1-MONTH(점검표!$F$16),점검표!$K$16)=0,"●","")))))</f>
        <v/>
      </c>
      <c r="E15" s="43" t="str">
        <f aca="false">IF(OR(점검표!$B$16="",점검표!$K$16=""),"",IF(점검표!$K$16&lt;=1,"●",IF(점검표!$F$16="","",IF(점검표!$K$16&gt;12,IF(MONTH(점검표!$F$16)=2,"●",""),IF(MOD(2-MONTH(점검표!$F$16),점검표!$K$16)=0,"●","")))))</f>
        <v/>
      </c>
      <c r="F15" s="43" t="str">
        <f aca="false">IF(OR(점검표!$B$16="",점검표!$K$16=""),"",IF(점검표!$K$16&lt;=1,"●",IF(점검표!$F$16="","",IF(점검표!$K$16&gt;12,IF(MONTH(점검표!$F$16)=3,"●",""),IF(MOD(3-MONTH(점검표!$F$16),점검표!$K$16)=0,"●","")))))</f>
        <v>●</v>
      </c>
      <c r="G15" s="43" t="str">
        <f aca="false">IF(OR(점검표!$B$16="",점검표!$K$16=""),"",IF(점검표!$K$16&lt;=1,"●",IF(점검표!$F$16="","",IF(점검표!$K$16&gt;12,IF(MONTH(점검표!$F$16)=4,"●",""),IF(MOD(4-MONTH(점검표!$F$16),점검표!$K$16)=0,"●","")))))</f>
        <v/>
      </c>
      <c r="H15" s="43" t="str">
        <f aca="false">IF(OR(점검표!$B$16="",점검표!$K$16=""),"",IF(점검표!$K$16&lt;=1,"●",IF(점검표!$F$16="","",IF(점검표!$K$16&gt;12,IF(MONTH(점검표!$F$16)=5,"●",""),IF(MOD(5-MONTH(점검표!$F$16),점검표!$K$16)=0,"●","")))))</f>
        <v/>
      </c>
      <c r="I15" s="43" t="str">
        <f aca="false">IF(OR(점검표!$B$16="",점검표!$K$16=""),"",IF(점검표!$K$16&lt;=1,"●",IF(점검표!$F$16="","",IF(점검표!$K$16&gt;12,IF(MONTH(점검표!$F$16)=6,"●",""),IF(MOD(6-MONTH(점검표!$F$16),점검표!$K$16)=0,"●","")))))</f>
        <v/>
      </c>
      <c r="J15" s="43" t="str">
        <f aca="false">IF(OR(점검표!$B$16="",점검표!$K$16=""),"",IF(점검표!$K$16&lt;=1,"●",IF(점검표!$F$16="","",IF(점검표!$K$16&gt;12,IF(MONTH(점검표!$F$16)=7,"●",""),IF(MOD(7-MONTH(점검표!$F$16),점검표!$K$16)=0,"●","")))))</f>
        <v/>
      </c>
      <c r="K15" s="43" t="str">
        <f aca="false">IF(OR(점검표!$B$16="",점검표!$K$16=""),"",IF(점검표!$K$16&lt;=1,"●",IF(점검표!$F$16="","",IF(점검표!$K$16&gt;12,IF(MONTH(점검표!$F$16)=8,"●",""),IF(MOD(8-MONTH(점검표!$F$16),점검표!$K$16)=0,"●","")))))</f>
        <v/>
      </c>
      <c r="L15" s="43" t="str">
        <f aca="false">IF(OR(점검표!$B$16="",점검표!$K$16=""),"",IF(점검표!$K$16&lt;=1,"●",IF(점검표!$F$16="","",IF(점검표!$K$16&gt;12,IF(MONTH(점검표!$F$16)=9,"●",""),IF(MOD(9-MONTH(점검표!$F$16),점검표!$K$16)=0,"●","")))))</f>
        <v/>
      </c>
      <c r="M15" s="43" t="str">
        <f aca="false">IF(OR(점검표!$B$16="",점검표!$K$16=""),"",IF(점검표!$K$16&lt;=1,"●",IF(점검표!$F$16="","",IF(점검표!$K$16&gt;12,IF(MONTH(점검표!$F$16)=10,"●",""),IF(MOD(10-MONTH(점검표!$F$16),점검표!$K$16)=0,"●","")))))</f>
        <v/>
      </c>
      <c r="N15" s="43" t="str">
        <f aca="false">IF(OR(점검표!$B$16="",점검표!$K$16=""),"",IF(점검표!$K$16&lt;=1,"●",IF(점검표!$F$16="","",IF(점검표!$K$16&gt;12,IF(MONTH(점검표!$F$16)=11,"●",""),IF(MOD(11-MONTH(점검표!$F$16),점검표!$K$16)=0,"●","")))))</f>
        <v/>
      </c>
      <c r="O15" s="43" t="str">
        <f aca="false">IF(OR(점검표!$B$16="",점검표!$K$16=""),"",IF(점검표!$K$16&lt;=1,"●",IF(점검표!$F$16="","",IF(점검표!$K$16&gt;12,IF(MONTH(점검표!$F$16)=12,"●",""),IF(MOD(12-MONTH(점검표!$F$16),점검표!$K$16)=0,"●","")))))</f>
        <v/>
      </c>
    </row>
    <row r="16" customFormat="false" ht="19.5" hidden="false" customHeight="true" outlineLevel="0" collapsed="false">
      <c r="A16" s="28" t="str">
        <f aca="false">IF(점검표!$B$17="","",점검표!A17)</f>
        <v>교육</v>
      </c>
      <c r="B16" s="41" t="str">
        <f aca="false">IF(점검표!$B$17="","",점검표!B17)</f>
        <v>학대 신고의무자 교육 (아동 · 노인 · 장애인)</v>
      </c>
      <c r="C16" s="42" t="str">
        <f aca="false">IF(점검표!$B$17="","",점검표!C17)</f>
        <v>해마다</v>
      </c>
      <c r="D16" s="43" t="str">
        <f aca="false">IF(OR(점검표!$B$17="",점검표!$K$17=""),"",IF(점검표!$K$17&lt;=1,"●",IF(점검표!$F$17="","",IF(점검표!$K$17&gt;12,IF(MONTH(점검표!$F$17)=1,"●",""),IF(MOD(1-MONTH(점검표!$F$17),점검표!$K$17)=0,"●","")))))</f>
        <v/>
      </c>
      <c r="E16" s="43" t="str">
        <f aca="false">IF(OR(점검표!$B$17="",점검표!$K$17=""),"",IF(점검표!$K$17&lt;=1,"●",IF(점검표!$F$17="","",IF(점검표!$K$17&gt;12,IF(MONTH(점검표!$F$17)=2,"●",""),IF(MOD(2-MONTH(점검표!$F$17),점검표!$K$17)=0,"●","")))))</f>
        <v/>
      </c>
      <c r="F16" s="43" t="str">
        <f aca="false">IF(OR(점검표!$B$17="",점검표!$K$17=""),"",IF(점검표!$K$17&lt;=1,"●",IF(점검표!$F$17="","",IF(점검표!$K$17&gt;12,IF(MONTH(점검표!$F$17)=3,"●",""),IF(MOD(3-MONTH(점검표!$F$17),점검표!$K$17)=0,"●","")))))</f>
        <v>●</v>
      </c>
      <c r="G16" s="43" t="str">
        <f aca="false">IF(OR(점검표!$B$17="",점검표!$K$17=""),"",IF(점검표!$K$17&lt;=1,"●",IF(점검표!$F$17="","",IF(점검표!$K$17&gt;12,IF(MONTH(점검표!$F$17)=4,"●",""),IF(MOD(4-MONTH(점검표!$F$17),점검표!$K$17)=0,"●","")))))</f>
        <v/>
      </c>
      <c r="H16" s="43" t="str">
        <f aca="false">IF(OR(점검표!$B$17="",점검표!$K$17=""),"",IF(점검표!$K$17&lt;=1,"●",IF(점검표!$F$17="","",IF(점검표!$K$17&gt;12,IF(MONTH(점검표!$F$17)=5,"●",""),IF(MOD(5-MONTH(점검표!$F$17),점검표!$K$17)=0,"●","")))))</f>
        <v/>
      </c>
      <c r="I16" s="43" t="str">
        <f aca="false">IF(OR(점검표!$B$17="",점검표!$K$17=""),"",IF(점검표!$K$17&lt;=1,"●",IF(점검표!$F$17="","",IF(점검표!$K$17&gt;12,IF(MONTH(점검표!$F$17)=6,"●",""),IF(MOD(6-MONTH(점검표!$F$17),점검표!$K$17)=0,"●","")))))</f>
        <v/>
      </c>
      <c r="J16" s="43" t="str">
        <f aca="false">IF(OR(점검표!$B$17="",점검표!$K$17=""),"",IF(점검표!$K$17&lt;=1,"●",IF(점검표!$F$17="","",IF(점검표!$K$17&gt;12,IF(MONTH(점검표!$F$17)=7,"●",""),IF(MOD(7-MONTH(점검표!$F$17),점검표!$K$17)=0,"●","")))))</f>
        <v/>
      </c>
      <c r="K16" s="43" t="str">
        <f aca="false">IF(OR(점검표!$B$17="",점검표!$K$17=""),"",IF(점검표!$K$17&lt;=1,"●",IF(점검표!$F$17="","",IF(점검표!$K$17&gt;12,IF(MONTH(점검표!$F$17)=8,"●",""),IF(MOD(8-MONTH(점검표!$F$17),점검표!$K$17)=0,"●","")))))</f>
        <v/>
      </c>
      <c r="L16" s="43" t="str">
        <f aca="false">IF(OR(점검표!$B$17="",점검표!$K$17=""),"",IF(점검표!$K$17&lt;=1,"●",IF(점검표!$F$17="","",IF(점검표!$K$17&gt;12,IF(MONTH(점검표!$F$17)=9,"●",""),IF(MOD(9-MONTH(점검표!$F$17),점검표!$K$17)=0,"●","")))))</f>
        <v/>
      </c>
      <c r="M16" s="43" t="str">
        <f aca="false">IF(OR(점검표!$B$17="",점검표!$K$17=""),"",IF(점검표!$K$17&lt;=1,"●",IF(점검표!$F$17="","",IF(점검표!$K$17&gt;12,IF(MONTH(점검표!$F$17)=10,"●",""),IF(MOD(10-MONTH(점검표!$F$17),점검표!$K$17)=0,"●","")))))</f>
        <v/>
      </c>
      <c r="N16" s="43" t="str">
        <f aca="false">IF(OR(점검표!$B$17="",점검표!$K$17=""),"",IF(점검표!$K$17&lt;=1,"●",IF(점검표!$F$17="","",IF(점검표!$K$17&gt;12,IF(MONTH(점검표!$F$17)=11,"●",""),IF(MOD(11-MONTH(점검표!$F$17),점검표!$K$17)=0,"●","")))))</f>
        <v/>
      </c>
      <c r="O16" s="43" t="str">
        <f aca="false">IF(OR(점검표!$B$17="",점검표!$K$17=""),"",IF(점검표!$K$17&lt;=1,"●",IF(점검표!$F$17="","",IF(점검표!$K$17&gt;12,IF(MONTH(점검표!$F$17)=12,"●",""),IF(MOD(12-MONTH(점검표!$F$17),점검표!$K$17)=0,"●","")))))</f>
        <v/>
      </c>
    </row>
    <row r="17" customFormat="false" ht="19.5" hidden="false" customHeight="true" outlineLevel="0" collapsed="false">
      <c r="A17" s="28" t="str">
        <f aca="false">IF(점검표!$B$18="","",점검표!A18)</f>
        <v>교육</v>
      </c>
      <c r="B17" s="41" t="str">
        <f aca="false">IF(점검표!$B$18="","",점검표!B18)</f>
        <v>의료인 보수교육 (연 8평점)</v>
      </c>
      <c r="C17" s="42" t="str">
        <f aca="false">IF(점검표!$B$18="","",점검표!C18)</f>
        <v>해마다</v>
      </c>
      <c r="D17" s="43" t="str">
        <f aca="false">IF(OR(점검표!$B$18="",점검표!$K$18=""),"",IF(점검표!$K$18&lt;=1,"●",IF(점검표!$F$18="","",IF(점검표!$K$18&gt;12,IF(MONTH(점검표!$F$18)=1,"●",""),IF(MOD(1-MONTH(점검표!$F$18),점검표!$K$18)=0,"●","")))))</f>
        <v/>
      </c>
      <c r="E17" s="43" t="str">
        <f aca="false">IF(OR(점검표!$B$18="",점검표!$K$18=""),"",IF(점검표!$K$18&lt;=1,"●",IF(점검표!$F$18="","",IF(점검표!$K$18&gt;12,IF(MONTH(점검표!$F$18)=2,"●",""),IF(MOD(2-MONTH(점검표!$F$18),점검표!$K$18)=0,"●","")))))</f>
        <v/>
      </c>
      <c r="F17" s="43" t="str">
        <f aca="false">IF(OR(점검표!$B$18="",점검표!$K$18=""),"",IF(점검표!$K$18&lt;=1,"●",IF(점검표!$F$18="","",IF(점검표!$K$18&gt;12,IF(MONTH(점검표!$F$18)=3,"●",""),IF(MOD(3-MONTH(점검표!$F$18),점검표!$K$18)=0,"●","")))))</f>
        <v>●</v>
      </c>
      <c r="G17" s="43" t="str">
        <f aca="false">IF(OR(점검표!$B$18="",점검표!$K$18=""),"",IF(점검표!$K$18&lt;=1,"●",IF(점검표!$F$18="","",IF(점검표!$K$18&gt;12,IF(MONTH(점검표!$F$18)=4,"●",""),IF(MOD(4-MONTH(점검표!$F$18),점검표!$K$18)=0,"●","")))))</f>
        <v/>
      </c>
      <c r="H17" s="43" t="str">
        <f aca="false">IF(OR(점검표!$B$18="",점검표!$K$18=""),"",IF(점검표!$K$18&lt;=1,"●",IF(점검표!$F$18="","",IF(점검표!$K$18&gt;12,IF(MONTH(점검표!$F$18)=5,"●",""),IF(MOD(5-MONTH(점검표!$F$18),점검표!$K$18)=0,"●","")))))</f>
        <v/>
      </c>
      <c r="I17" s="43" t="str">
        <f aca="false">IF(OR(점검표!$B$18="",점검표!$K$18=""),"",IF(점검표!$K$18&lt;=1,"●",IF(점검표!$F$18="","",IF(점검표!$K$18&gt;12,IF(MONTH(점검표!$F$18)=6,"●",""),IF(MOD(6-MONTH(점검표!$F$18),점검표!$K$18)=0,"●","")))))</f>
        <v/>
      </c>
      <c r="J17" s="43" t="str">
        <f aca="false">IF(OR(점검표!$B$18="",점검표!$K$18=""),"",IF(점검표!$K$18&lt;=1,"●",IF(점검표!$F$18="","",IF(점검표!$K$18&gt;12,IF(MONTH(점검표!$F$18)=7,"●",""),IF(MOD(7-MONTH(점검표!$F$18),점검표!$K$18)=0,"●","")))))</f>
        <v/>
      </c>
      <c r="K17" s="43" t="str">
        <f aca="false">IF(OR(점검표!$B$18="",점검표!$K$18=""),"",IF(점검표!$K$18&lt;=1,"●",IF(점검표!$F$18="","",IF(점검표!$K$18&gt;12,IF(MONTH(점검표!$F$18)=8,"●",""),IF(MOD(8-MONTH(점검표!$F$18),점검표!$K$18)=0,"●","")))))</f>
        <v/>
      </c>
      <c r="L17" s="43" t="str">
        <f aca="false">IF(OR(점검표!$B$18="",점검표!$K$18=""),"",IF(점검표!$K$18&lt;=1,"●",IF(점검표!$F$18="","",IF(점검표!$K$18&gt;12,IF(MONTH(점검표!$F$18)=9,"●",""),IF(MOD(9-MONTH(점검표!$F$18),점검표!$K$18)=0,"●","")))))</f>
        <v/>
      </c>
      <c r="M17" s="43" t="str">
        <f aca="false">IF(OR(점검표!$B$18="",점검표!$K$18=""),"",IF(점검표!$K$18&lt;=1,"●",IF(점검표!$F$18="","",IF(점검표!$K$18&gt;12,IF(MONTH(점검표!$F$18)=10,"●",""),IF(MOD(10-MONTH(점검표!$F$18),점검표!$K$18)=0,"●","")))))</f>
        <v/>
      </c>
      <c r="N17" s="43" t="str">
        <f aca="false">IF(OR(점검표!$B$18="",점검표!$K$18=""),"",IF(점검표!$K$18&lt;=1,"●",IF(점검표!$F$18="","",IF(점검표!$K$18&gt;12,IF(MONTH(점검표!$F$18)=11,"●",""),IF(MOD(11-MONTH(점검표!$F$18),점검표!$K$18)=0,"●","")))))</f>
        <v/>
      </c>
      <c r="O17" s="43" t="str">
        <f aca="false">IF(OR(점검표!$B$18="",점검표!$K$18=""),"",IF(점검표!$K$18&lt;=1,"●",IF(점검표!$F$18="","",IF(점검표!$K$18&gt;12,IF(MONTH(점검표!$F$18)=12,"●",""),IF(MOD(12-MONTH(점검표!$F$18),점검표!$K$18)=0,"●","")))))</f>
        <v/>
      </c>
    </row>
    <row r="18" customFormat="false" ht="19.5" hidden="false" customHeight="true" outlineLevel="0" collapsed="false">
      <c r="A18" s="28" t="str">
        <f aca="false">IF(점검표!$B$19="","",점검표!A19)</f>
        <v>교육</v>
      </c>
      <c r="B18" s="41" t="str">
        <f aca="false">IF(점검표!$B$19="","",점검표!B19)</f>
        <v>산업안전보건교육</v>
      </c>
      <c r="C18" s="42" t="str">
        <f aca="false">IF(점검표!$B$19="","",점검표!C19)</f>
        <v>3달마다</v>
      </c>
      <c r="D18" s="43" t="str">
        <f aca="false">IF(OR(점검표!$B$19="",점검표!$K$19=""),"",IF(점검표!$K$19&lt;=1,"●",IF(점검표!$F$19="","",IF(점검표!$K$19&gt;12,IF(MONTH(점검표!$F$19)=1,"●",""),IF(MOD(1-MONTH(점검표!$F$19),점검표!$K$19)=0,"●","")))))</f>
        <v/>
      </c>
      <c r="E18" s="43" t="str">
        <f aca="false">IF(OR(점검표!$B$19="",점검표!$K$19=""),"",IF(점검표!$K$19&lt;=1,"●",IF(점검표!$F$19="","",IF(점검표!$K$19&gt;12,IF(MONTH(점검표!$F$19)=2,"●",""),IF(MOD(2-MONTH(점검표!$F$19),점검표!$K$19)=0,"●","")))))</f>
        <v/>
      </c>
      <c r="F18" s="43" t="str">
        <f aca="false">IF(OR(점검표!$B$19="",점검표!$K$19=""),"",IF(점검표!$K$19&lt;=1,"●",IF(점검표!$F$19="","",IF(점검표!$K$19&gt;12,IF(MONTH(점검표!$F$19)=3,"●",""),IF(MOD(3-MONTH(점검표!$F$19),점검표!$K$19)=0,"●","")))))</f>
        <v>●</v>
      </c>
      <c r="G18" s="43" t="str">
        <f aca="false">IF(OR(점검표!$B$19="",점검표!$K$19=""),"",IF(점검표!$K$19&lt;=1,"●",IF(점검표!$F$19="","",IF(점검표!$K$19&gt;12,IF(MONTH(점검표!$F$19)=4,"●",""),IF(MOD(4-MONTH(점검표!$F$19),점검표!$K$19)=0,"●","")))))</f>
        <v/>
      </c>
      <c r="H18" s="43" t="str">
        <f aca="false">IF(OR(점검표!$B$19="",점검표!$K$19=""),"",IF(점검표!$K$19&lt;=1,"●",IF(점검표!$F$19="","",IF(점검표!$K$19&gt;12,IF(MONTH(점검표!$F$19)=5,"●",""),IF(MOD(5-MONTH(점검표!$F$19),점검표!$K$19)=0,"●","")))))</f>
        <v/>
      </c>
      <c r="I18" s="43" t="str">
        <f aca="false">IF(OR(점검표!$B$19="",점검표!$K$19=""),"",IF(점검표!$K$19&lt;=1,"●",IF(점검표!$F$19="","",IF(점검표!$K$19&gt;12,IF(MONTH(점검표!$F$19)=6,"●",""),IF(MOD(6-MONTH(점검표!$F$19),점검표!$K$19)=0,"●","")))))</f>
        <v>●</v>
      </c>
      <c r="J18" s="43" t="str">
        <f aca="false">IF(OR(점검표!$B$19="",점검표!$K$19=""),"",IF(점검표!$K$19&lt;=1,"●",IF(점검표!$F$19="","",IF(점검표!$K$19&gt;12,IF(MONTH(점검표!$F$19)=7,"●",""),IF(MOD(7-MONTH(점검표!$F$19),점검표!$K$19)=0,"●","")))))</f>
        <v/>
      </c>
      <c r="K18" s="43" t="str">
        <f aca="false">IF(OR(점검표!$B$19="",점검표!$K$19=""),"",IF(점검표!$K$19&lt;=1,"●",IF(점검표!$F$19="","",IF(점검표!$K$19&gt;12,IF(MONTH(점검표!$F$19)=8,"●",""),IF(MOD(8-MONTH(점검표!$F$19),점검표!$K$19)=0,"●","")))))</f>
        <v/>
      </c>
      <c r="L18" s="43" t="str">
        <f aca="false">IF(OR(점검표!$B$19="",점검표!$K$19=""),"",IF(점검표!$K$19&lt;=1,"●",IF(점검표!$F$19="","",IF(점검표!$K$19&gt;12,IF(MONTH(점검표!$F$19)=9,"●",""),IF(MOD(9-MONTH(점검표!$F$19),점검표!$K$19)=0,"●","")))))</f>
        <v>●</v>
      </c>
      <c r="M18" s="43" t="str">
        <f aca="false">IF(OR(점검표!$B$19="",점검표!$K$19=""),"",IF(점검표!$K$19&lt;=1,"●",IF(점검표!$F$19="","",IF(점검표!$K$19&gt;12,IF(MONTH(점검표!$F$19)=10,"●",""),IF(MOD(10-MONTH(점검표!$F$19),점검표!$K$19)=0,"●","")))))</f>
        <v/>
      </c>
      <c r="N18" s="43" t="str">
        <f aca="false">IF(OR(점검표!$B$19="",점검표!$K$19=""),"",IF(점검표!$K$19&lt;=1,"●",IF(점검표!$F$19="","",IF(점검표!$K$19&gt;12,IF(MONTH(점검표!$F$19)=11,"●",""),IF(MOD(11-MONTH(점검표!$F$19),점검표!$K$19)=0,"●","")))))</f>
        <v/>
      </c>
      <c r="O18" s="43" t="str">
        <f aca="false">IF(OR(점검표!$B$19="",점검표!$K$19=""),"",IF(점검표!$K$19&lt;=1,"●",IF(점검표!$F$19="","",IF(점검표!$K$19&gt;12,IF(MONTH(점검표!$F$19)=12,"●",""),IF(MOD(12-MONTH(점검표!$F$19),점검표!$K$19)=0,"●","")))))</f>
        <v>●</v>
      </c>
    </row>
    <row r="19" customFormat="false" ht="19.5" hidden="false" customHeight="true" outlineLevel="0" collapsed="false">
      <c r="A19" s="28" t="str">
        <f aca="false">IF(점검표!$B$20="","",점검표!A20)</f>
        <v>신고</v>
      </c>
      <c r="B19" s="41" t="str">
        <f aca="false">IF(점검표!$B$20="","",점검표!B20)</f>
        <v>의료인 면허 신고</v>
      </c>
      <c r="C19" s="42" t="str">
        <f aca="false">IF(점검표!$B$20="","",점검표!C20)</f>
        <v>3년마다</v>
      </c>
      <c r="D19" s="43" t="str">
        <f aca="false">IF(OR(점검표!$B$20="",점검표!$K$20=""),"",IF(점검표!$K$20&lt;=1,"●",IF(점검표!$F$20="","",IF(점검표!$K$20&gt;12,IF(MONTH(점검표!$F$20)=1,"●",""),IF(MOD(1-MONTH(점검표!$F$20),점검표!$K$20)=0,"●","")))))</f>
        <v/>
      </c>
      <c r="E19" s="43" t="str">
        <f aca="false">IF(OR(점검표!$B$20="",점검표!$K$20=""),"",IF(점검표!$K$20&lt;=1,"●",IF(점검표!$F$20="","",IF(점검표!$K$20&gt;12,IF(MONTH(점검표!$F$20)=2,"●",""),IF(MOD(2-MONTH(점검표!$F$20),점검표!$K$20)=0,"●","")))))</f>
        <v/>
      </c>
      <c r="F19" s="43" t="str">
        <f aca="false">IF(OR(점검표!$B$20="",점검표!$K$20=""),"",IF(점검표!$K$20&lt;=1,"●",IF(점검표!$F$20="","",IF(점검표!$K$20&gt;12,IF(MONTH(점검표!$F$20)=3,"●",""),IF(MOD(3-MONTH(점검표!$F$20),점검표!$K$20)=0,"●","")))))</f>
        <v>●</v>
      </c>
      <c r="G19" s="43" t="str">
        <f aca="false">IF(OR(점검표!$B$20="",점검표!$K$20=""),"",IF(점검표!$K$20&lt;=1,"●",IF(점검표!$F$20="","",IF(점검표!$K$20&gt;12,IF(MONTH(점검표!$F$20)=4,"●",""),IF(MOD(4-MONTH(점검표!$F$20),점검표!$K$20)=0,"●","")))))</f>
        <v/>
      </c>
      <c r="H19" s="43" t="str">
        <f aca="false">IF(OR(점검표!$B$20="",점검표!$K$20=""),"",IF(점검표!$K$20&lt;=1,"●",IF(점검표!$F$20="","",IF(점검표!$K$20&gt;12,IF(MONTH(점검표!$F$20)=5,"●",""),IF(MOD(5-MONTH(점검표!$F$20),점검표!$K$20)=0,"●","")))))</f>
        <v/>
      </c>
      <c r="I19" s="43" t="str">
        <f aca="false">IF(OR(점검표!$B$20="",점검표!$K$20=""),"",IF(점검표!$K$20&lt;=1,"●",IF(점검표!$F$20="","",IF(점검표!$K$20&gt;12,IF(MONTH(점검표!$F$20)=6,"●",""),IF(MOD(6-MONTH(점검표!$F$20),점검표!$K$20)=0,"●","")))))</f>
        <v/>
      </c>
      <c r="J19" s="43" t="str">
        <f aca="false">IF(OR(점검표!$B$20="",점검표!$K$20=""),"",IF(점검표!$K$20&lt;=1,"●",IF(점검표!$F$20="","",IF(점검표!$K$20&gt;12,IF(MONTH(점검표!$F$20)=7,"●",""),IF(MOD(7-MONTH(점검표!$F$20),점검표!$K$20)=0,"●","")))))</f>
        <v/>
      </c>
      <c r="K19" s="43" t="str">
        <f aca="false">IF(OR(점검표!$B$20="",점검표!$K$20=""),"",IF(점검표!$K$20&lt;=1,"●",IF(점검표!$F$20="","",IF(점검표!$K$20&gt;12,IF(MONTH(점검표!$F$20)=8,"●",""),IF(MOD(8-MONTH(점검표!$F$20),점검표!$K$20)=0,"●","")))))</f>
        <v/>
      </c>
      <c r="L19" s="43" t="str">
        <f aca="false">IF(OR(점검표!$B$20="",점검표!$K$20=""),"",IF(점검표!$K$20&lt;=1,"●",IF(점검표!$F$20="","",IF(점검표!$K$20&gt;12,IF(MONTH(점검표!$F$20)=9,"●",""),IF(MOD(9-MONTH(점검표!$F$20),점검표!$K$20)=0,"●","")))))</f>
        <v/>
      </c>
      <c r="M19" s="43" t="str">
        <f aca="false">IF(OR(점검표!$B$20="",점검표!$K$20=""),"",IF(점검표!$K$20&lt;=1,"●",IF(점검표!$F$20="","",IF(점검표!$K$20&gt;12,IF(MONTH(점검표!$F$20)=10,"●",""),IF(MOD(10-MONTH(점검표!$F$20),점검표!$K$20)=0,"●","")))))</f>
        <v/>
      </c>
      <c r="N19" s="43" t="str">
        <f aca="false">IF(OR(점검표!$B$20="",점검표!$K$20=""),"",IF(점검표!$K$20&lt;=1,"●",IF(점검표!$F$20="","",IF(점검표!$K$20&gt;12,IF(MONTH(점검표!$F$20)=11,"●",""),IF(MOD(11-MONTH(점검표!$F$20),점검표!$K$20)=0,"●","")))))</f>
        <v/>
      </c>
      <c r="O19" s="43" t="str">
        <f aca="false">IF(OR(점검표!$B$20="",점검표!$K$20=""),"",IF(점검표!$K$20&lt;=1,"●",IF(점검표!$F$20="","",IF(점검표!$K$20&gt;12,IF(MONTH(점검표!$F$20)=12,"●",""),IF(MOD(12-MONTH(점검표!$F$20),점검표!$K$20)=0,"●","")))))</f>
        <v/>
      </c>
    </row>
    <row r="20" customFormat="false" ht="19.5" hidden="false" customHeight="true" outlineLevel="0" collapsed="false">
      <c r="A20" s="28" t="str">
        <f aca="false">IF(점검표!$B$21="","",점검표!A21)</f>
        <v>신고</v>
      </c>
      <c r="B20" s="41" t="str">
        <f aca="false">IF(점검표!$B$21="","",점검표!B21)</f>
        <v>비급여 진료비용 보고</v>
      </c>
      <c r="C20" s="42" t="str">
        <f aca="false">IF(점검표!$B$21="","",점검표!C21)</f>
        <v>해마다</v>
      </c>
      <c r="D20" s="43" t="str">
        <f aca="false">IF(OR(점검표!$B$21="",점검표!$K$21=""),"",IF(점검표!$K$21&lt;=1,"●",IF(점검표!$F$21="","",IF(점검표!$K$21&gt;12,IF(MONTH(점검표!$F$21)=1,"●",""),IF(MOD(1-MONTH(점검표!$F$21),점검표!$K$21)=0,"●","")))))</f>
        <v/>
      </c>
      <c r="E20" s="43" t="str">
        <f aca="false">IF(OR(점검표!$B$21="",점검표!$K$21=""),"",IF(점검표!$K$21&lt;=1,"●",IF(점검표!$F$21="","",IF(점검표!$K$21&gt;12,IF(MONTH(점검표!$F$21)=2,"●",""),IF(MOD(2-MONTH(점검표!$F$21),점검표!$K$21)=0,"●","")))))</f>
        <v/>
      </c>
      <c r="F20" s="43" t="str">
        <f aca="false">IF(OR(점검표!$B$21="",점검표!$K$21=""),"",IF(점검표!$K$21&lt;=1,"●",IF(점검표!$F$21="","",IF(점검표!$K$21&gt;12,IF(MONTH(점검표!$F$21)=3,"●",""),IF(MOD(3-MONTH(점검표!$F$21),점검표!$K$21)=0,"●","")))))</f>
        <v>●</v>
      </c>
      <c r="G20" s="43" t="str">
        <f aca="false">IF(OR(점검표!$B$21="",점검표!$K$21=""),"",IF(점검표!$K$21&lt;=1,"●",IF(점검표!$F$21="","",IF(점검표!$K$21&gt;12,IF(MONTH(점검표!$F$21)=4,"●",""),IF(MOD(4-MONTH(점검표!$F$21),점검표!$K$21)=0,"●","")))))</f>
        <v/>
      </c>
      <c r="H20" s="43" t="str">
        <f aca="false">IF(OR(점검표!$B$21="",점검표!$K$21=""),"",IF(점검표!$K$21&lt;=1,"●",IF(점검표!$F$21="","",IF(점검표!$K$21&gt;12,IF(MONTH(점검표!$F$21)=5,"●",""),IF(MOD(5-MONTH(점검표!$F$21),점검표!$K$21)=0,"●","")))))</f>
        <v/>
      </c>
      <c r="I20" s="43" t="str">
        <f aca="false">IF(OR(점검표!$B$21="",점검표!$K$21=""),"",IF(점검표!$K$21&lt;=1,"●",IF(점검표!$F$21="","",IF(점검표!$K$21&gt;12,IF(MONTH(점검표!$F$21)=6,"●",""),IF(MOD(6-MONTH(점검표!$F$21),점검표!$K$21)=0,"●","")))))</f>
        <v/>
      </c>
      <c r="J20" s="43" t="str">
        <f aca="false">IF(OR(점검표!$B$21="",점검표!$K$21=""),"",IF(점검표!$K$21&lt;=1,"●",IF(점검표!$F$21="","",IF(점검표!$K$21&gt;12,IF(MONTH(점검표!$F$21)=7,"●",""),IF(MOD(7-MONTH(점검표!$F$21),점검표!$K$21)=0,"●","")))))</f>
        <v/>
      </c>
      <c r="K20" s="43" t="str">
        <f aca="false">IF(OR(점검표!$B$21="",점검표!$K$21=""),"",IF(점검표!$K$21&lt;=1,"●",IF(점검표!$F$21="","",IF(점검표!$K$21&gt;12,IF(MONTH(점검표!$F$21)=8,"●",""),IF(MOD(8-MONTH(점검표!$F$21),점검표!$K$21)=0,"●","")))))</f>
        <v/>
      </c>
      <c r="L20" s="43" t="str">
        <f aca="false">IF(OR(점검표!$B$21="",점검표!$K$21=""),"",IF(점검표!$K$21&lt;=1,"●",IF(점검표!$F$21="","",IF(점검표!$K$21&gt;12,IF(MONTH(점검표!$F$21)=9,"●",""),IF(MOD(9-MONTH(점검표!$F$21),점검표!$K$21)=0,"●","")))))</f>
        <v/>
      </c>
      <c r="M20" s="43" t="str">
        <f aca="false">IF(OR(점검표!$B$21="",점검표!$K$21=""),"",IF(점검표!$K$21&lt;=1,"●",IF(점검표!$F$21="","",IF(점검표!$K$21&gt;12,IF(MONTH(점검표!$F$21)=10,"●",""),IF(MOD(10-MONTH(점검표!$F$21),점검표!$K$21)=0,"●","")))))</f>
        <v/>
      </c>
      <c r="N20" s="43" t="str">
        <f aca="false">IF(OR(점검표!$B$21="",점검표!$K$21=""),"",IF(점검표!$K$21&lt;=1,"●",IF(점검표!$F$21="","",IF(점검표!$K$21&gt;12,IF(MONTH(점검표!$F$21)=11,"●",""),IF(MOD(11-MONTH(점검표!$F$21),점검표!$K$21)=0,"●","")))))</f>
        <v/>
      </c>
      <c r="O20" s="43" t="str">
        <f aca="false">IF(OR(점검표!$B$21="",점검표!$K$21=""),"",IF(점검표!$K$21&lt;=1,"●",IF(점검표!$F$21="","",IF(점검표!$K$21&gt;12,IF(MONTH(점검표!$F$21)=12,"●",""),IF(MOD(12-MONTH(점검표!$F$21),점검표!$K$21)=0,"●","")))))</f>
        <v/>
      </c>
    </row>
    <row r="21" customFormat="false" ht="19.5" hidden="false" customHeight="true" outlineLevel="0" collapsed="false">
      <c r="A21" s="28" t="str">
        <f aca="false">IF(점검표!$B$22="","",점검표!A22)</f>
        <v>신고</v>
      </c>
      <c r="B21" s="41" t="str">
        <f aca="false">IF(점검표!$B$22="","",점검표!B22)</f>
        <v>종사자 결핵검진</v>
      </c>
      <c r="C21" s="42" t="str">
        <f aca="false">IF(점검표!$B$22="","",점검표!C22)</f>
        <v>해마다</v>
      </c>
      <c r="D21" s="43" t="str">
        <f aca="false">IF(OR(점검표!$B$22="",점검표!$K$22=""),"",IF(점검표!$K$22&lt;=1,"●",IF(점검표!$F$22="","",IF(점검표!$K$22&gt;12,IF(MONTH(점검표!$F$22)=1,"●",""),IF(MOD(1-MONTH(점검표!$F$22),점검표!$K$22)=0,"●","")))))</f>
        <v/>
      </c>
      <c r="E21" s="43" t="str">
        <f aca="false">IF(OR(점검표!$B$22="",점검표!$K$22=""),"",IF(점검표!$K$22&lt;=1,"●",IF(점검표!$F$22="","",IF(점검표!$K$22&gt;12,IF(MONTH(점검표!$F$22)=2,"●",""),IF(MOD(2-MONTH(점검표!$F$22),점검표!$K$22)=0,"●","")))))</f>
        <v/>
      </c>
      <c r="F21" s="43" t="str">
        <f aca="false">IF(OR(점검표!$B$22="",점검표!$K$22=""),"",IF(점검표!$K$22&lt;=1,"●",IF(점검표!$F$22="","",IF(점검표!$K$22&gt;12,IF(MONTH(점검표!$F$22)=3,"●",""),IF(MOD(3-MONTH(점검표!$F$22),점검표!$K$22)=0,"●","")))))</f>
        <v>●</v>
      </c>
      <c r="G21" s="43" t="str">
        <f aca="false">IF(OR(점검표!$B$22="",점검표!$K$22=""),"",IF(점검표!$K$22&lt;=1,"●",IF(점검표!$F$22="","",IF(점검표!$K$22&gt;12,IF(MONTH(점검표!$F$22)=4,"●",""),IF(MOD(4-MONTH(점검표!$F$22),점검표!$K$22)=0,"●","")))))</f>
        <v/>
      </c>
      <c r="H21" s="43" t="str">
        <f aca="false">IF(OR(점검표!$B$22="",점검표!$K$22=""),"",IF(점검표!$K$22&lt;=1,"●",IF(점검표!$F$22="","",IF(점검표!$K$22&gt;12,IF(MONTH(점검표!$F$22)=5,"●",""),IF(MOD(5-MONTH(점검표!$F$22),점검표!$K$22)=0,"●","")))))</f>
        <v/>
      </c>
      <c r="I21" s="43" t="str">
        <f aca="false">IF(OR(점검표!$B$22="",점검표!$K$22=""),"",IF(점검표!$K$22&lt;=1,"●",IF(점검표!$F$22="","",IF(점검표!$K$22&gt;12,IF(MONTH(점검표!$F$22)=6,"●",""),IF(MOD(6-MONTH(점검표!$F$22),점검표!$K$22)=0,"●","")))))</f>
        <v/>
      </c>
      <c r="J21" s="43" t="str">
        <f aca="false">IF(OR(점검표!$B$22="",점검표!$K$22=""),"",IF(점검표!$K$22&lt;=1,"●",IF(점검표!$F$22="","",IF(점검표!$K$22&gt;12,IF(MONTH(점검표!$F$22)=7,"●",""),IF(MOD(7-MONTH(점검표!$F$22),점검표!$K$22)=0,"●","")))))</f>
        <v/>
      </c>
      <c r="K21" s="43" t="str">
        <f aca="false">IF(OR(점검표!$B$22="",점검표!$K$22=""),"",IF(점검표!$K$22&lt;=1,"●",IF(점검표!$F$22="","",IF(점검표!$K$22&gt;12,IF(MONTH(점검표!$F$22)=8,"●",""),IF(MOD(8-MONTH(점검표!$F$22),점검표!$K$22)=0,"●","")))))</f>
        <v/>
      </c>
      <c r="L21" s="43" t="str">
        <f aca="false">IF(OR(점검표!$B$22="",점검표!$K$22=""),"",IF(점검표!$K$22&lt;=1,"●",IF(점검표!$F$22="","",IF(점검표!$K$22&gt;12,IF(MONTH(점검표!$F$22)=9,"●",""),IF(MOD(9-MONTH(점검표!$F$22),점검표!$K$22)=0,"●","")))))</f>
        <v/>
      </c>
      <c r="M21" s="43" t="str">
        <f aca="false">IF(OR(점검표!$B$22="",점검표!$K$22=""),"",IF(점검표!$K$22&lt;=1,"●",IF(점검표!$F$22="","",IF(점검표!$K$22&gt;12,IF(MONTH(점검표!$F$22)=10,"●",""),IF(MOD(10-MONTH(점검표!$F$22),점검표!$K$22)=0,"●","")))))</f>
        <v/>
      </c>
      <c r="N21" s="43" t="str">
        <f aca="false">IF(OR(점검표!$B$22="",점검표!$K$22=""),"",IF(점검표!$K$22&lt;=1,"●",IF(점검표!$F$22="","",IF(점검표!$K$22&gt;12,IF(MONTH(점검표!$F$22)=11,"●",""),IF(MOD(11-MONTH(점검표!$F$22),점검표!$K$22)=0,"●","")))))</f>
        <v/>
      </c>
      <c r="O21" s="43" t="str">
        <f aca="false">IF(OR(점검표!$B$22="",점검표!$K$22=""),"",IF(점검표!$K$22&lt;=1,"●",IF(점검표!$F$22="","",IF(점검표!$K$22&gt;12,IF(MONTH(점검표!$F$22)=12,"●",""),IF(MOD(12-MONTH(점검표!$F$22),점검표!$K$22)=0,"●","")))))</f>
        <v/>
      </c>
    </row>
    <row r="22" customFormat="false" ht="19.5" hidden="false" customHeight="true" outlineLevel="0" collapsed="false">
      <c r="A22" s="28" t="str">
        <f aca="false">IF(점검표!$B$23="","",점검표!A23)</f>
        <v>신고</v>
      </c>
      <c r="B22" s="41" t="str">
        <f aca="false">IF(점검표!$B$23="","",점검표!B23)</f>
        <v>잠복결핵감염검진 — 새로 온 직원 확인</v>
      </c>
      <c r="C22" s="42" t="str">
        <f aca="false">IF(점검표!$B$23="","",점검표!C23)</f>
        <v>해마다</v>
      </c>
      <c r="D22" s="43" t="str">
        <f aca="false">IF(OR(점검표!$B$23="",점검표!$K$23=""),"",IF(점검표!$K$23&lt;=1,"●",IF(점검표!$F$23="","",IF(점검표!$K$23&gt;12,IF(MONTH(점검표!$F$23)=1,"●",""),IF(MOD(1-MONTH(점검표!$F$23),점검표!$K$23)=0,"●","")))))</f>
        <v/>
      </c>
      <c r="E22" s="43" t="str">
        <f aca="false">IF(OR(점검표!$B$23="",점검표!$K$23=""),"",IF(점검표!$K$23&lt;=1,"●",IF(점검표!$F$23="","",IF(점검표!$K$23&gt;12,IF(MONTH(점검표!$F$23)=2,"●",""),IF(MOD(2-MONTH(점검표!$F$23),점검표!$K$23)=0,"●","")))))</f>
        <v/>
      </c>
      <c r="F22" s="43" t="str">
        <f aca="false">IF(OR(점검표!$B$23="",점검표!$K$23=""),"",IF(점검표!$K$23&lt;=1,"●",IF(점검표!$F$23="","",IF(점검표!$K$23&gt;12,IF(MONTH(점검표!$F$23)=3,"●",""),IF(MOD(3-MONTH(점검표!$F$23),점검표!$K$23)=0,"●","")))))</f>
        <v>●</v>
      </c>
      <c r="G22" s="43" t="str">
        <f aca="false">IF(OR(점검표!$B$23="",점검표!$K$23=""),"",IF(점검표!$K$23&lt;=1,"●",IF(점검표!$F$23="","",IF(점검표!$K$23&gt;12,IF(MONTH(점검표!$F$23)=4,"●",""),IF(MOD(4-MONTH(점검표!$F$23),점검표!$K$23)=0,"●","")))))</f>
        <v/>
      </c>
      <c r="H22" s="43" t="str">
        <f aca="false">IF(OR(점검표!$B$23="",점검표!$K$23=""),"",IF(점검표!$K$23&lt;=1,"●",IF(점검표!$F$23="","",IF(점검표!$K$23&gt;12,IF(MONTH(점검표!$F$23)=5,"●",""),IF(MOD(5-MONTH(점검표!$F$23),점검표!$K$23)=0,"●","")))))</f>
        <v/>
      </c>
      <c r="I22" s="43" t="str">
        <f aca="false">IF(OR(점검표!$B$23="",점검표!$K$23=""),"",IF(점검표!$K$23&lt;=1,"●",IF(점검표!$F$23="","",IF(점검표!$K$23&gt;12,IF(MONTH(점검표!$F$23)=6,"●",""),IF(MOD(6-MONTH(점검표!$F$23),점검표!$K$23)=0,"●","")))))</f>
        <v/>
      </c>
      <c r="J22" s="43" t="str">
        <f aca="false">IF(OR(점검표!$B$23="",점검표!$K$23=""),"",IF(점검표!$K$23&lt;=1,"●",IF(점검표!$F$23="","",IF(점검표!$K$23&gt;12,IF(MONTH(점검표!$F$23)=7,"●",""),IF(MOD(7-MONTH(점검표!$F$23),점검표!$K$23)=0,"●","")))))</f>
        <v/>
      </c>
      <c r="K22" s="43" t="str">
        <f aca="false">IF(OR(점검표!$B$23="",점검표!$K$23=""),"",IF(점검표!$K$23&lt;=1,"●",IF(점검표!$F$23="","",IF(점검표!$K$23&gt;12,IF(MONTH(점검표!$F$23)=8,"●",""),IF(MOD(8-MONTH(점검표!$F$23),점검표!$K$23)=0,"●","")))))</f>
        <v/>
      </c>
      <c r="L22" s="43" t="str">
        <f aca="false">IF(OR(점검표!$B$23="",점검표!$K$23=""),"",IF(점검표!$K$23&lt;=1,"●",IF(점검표!$F$23="","",IF(점검표!$K$23&gt;12,IF(MONTH(점검표!$F$23)=9,"●",""),IF(MOD(9-MONTH(점검표!$F$23),점검표!$K$23)=0,"●","")))))</f>
        <v/>
      </c>
      <c r="M22" s="43" t="str">
        <f aca="false">IF(OR(점검표!$B$23="",점검표!$K$23=""),"",IF(점검표!$K$23&lt;=1,"●",IF(점검표!$F$23="","",IF(점검표!$K$23&gt;12,IF(MONTH(점검표!$F$23)=10,"●",""),IF(MOD(10-MONTH(점검표!$F$23),점검표!$K$23)=0,"●","")))))</f>
        <v/>
      </c>
      <c r="N22" s="43" t="str">
        <f aca="false">IF(OR(점검표!$B$23="",점검표!$K$23=""),"",IF(점검표!$K$23&lt;=1,"●",IF(점검표!$F$23="","",IF(점검표!$K$23&gt;12,IF(MONTH(점검표!$F$23)=11,"●",""),IF(MOD(11-MONTH(점검표!$F$23),점검표!$K$23)=0,"●","")))))</f>
        <v/>
      </c>
      <c r="O22" s="43" t="str">
        <f aca="false">IF(OR(점검표!$B$23="",점검표!$K$23=""),"",IF(점검표!$K$23&lt;=1,"●",IF(점검표!$F$23="","",IF(점검표!$K$23&gt;12,IF(MONTH(점검표!$F$23)=12,"●",""),IF(MOD(12-MONTH(점검표!$F$23),점검표!$K$23)=0,"●","")))))</f>
        <v/>
      </c>
    </row>
    <row r="23" customFormat="false" ht="19.5" hidden="false" customHeight="true" outlineLevel="0" collapsed="false">
      <c r="A23" s="28" t="str">
        <f aca="false">IF(점검표!$B$24="","",점검표!A24)</f>
        <v>신고</v>
      </c>
      <c r="B23" s="41" t="str">
        <f aca="false">IF(점검표!$B$24="","",점검표!B24)</f>
        <v>근로자 일반건강진단</v>
      </c>
      <c r="C23" s="42" t="str">
        <f aca="false">IF(점검표!$B$24="","",점검표!C24)</f>
        <v>해마다</v>
      </c>
      <c r="D23" s="43" t="str">
        <f aca="false">IF(OR(점검표!$B$24="",점검표!$K$24=""),"",IF(점검표!$K$24&lt;=1,"●",IF(점검표!$F$24="","",IF(점검표!$K$24&gt;12,IF(MONTH(점검표!$F$24)=1,"●",""),IF(MOD(1-MONTH(점검표!$F$24),점검표!$K$24)=0,"●","")))))</f>
        <v/>
      </c>
      <c r="E23" s="43" t="str">
        <f aca="false">IF(OR(점검표!$B$24="",점검표!$K$24=""),"",IF(점검표!$K$24&lt;=1,"●",IF(점검표!$F$24="","",IF(점검표!$K$24&gt;12,IF(MONTH(점검표!$F$24)=2,"●",""),IF(MOD(2-MONTH(점검표!$F$24),점검표!$K$24)=0,"●","")))))</f>
        <v/>
      </c>
      <c r="F23" s="43" t="str">
        <f aca="false">IF(OR(점검표!$B$24="",점검표!$K$24=""),"",IF(점검표!$K$24&lt;=1,"●",IF(점검표!$F$24="","",IF(점검표!$K$24&gt;12,IF(MONTH(점검표!$F$24)=3,"●",""),IF(MOD(3-MONTH(점검표!$F$24),점검표!$K$24)=0,"●","")))))</f>
        <v>●</v>
      </c>
      <c r="G23" s="43" t="str">
        <f aca="false">IF(OR(점검표!$B$24="",점검표!$K$24=""),"",IF(점검표!$K$24&lt;=1,"●",IF(점검표!$F$24="","",IF(점검표!$K$24&gt;12,IF(MONTH(점검표!$F$24)=4,"●",""),IF(MOD(4-MONTH(점검표!$F$24),점검표!$K$24)=0,"●","")))))</f>
        <v/>
      </c>
      <c r="H23" s="43" t="str">
        <f aca="false">IF(OR(점검표!$B$24="",점검표!$K$24=""),"",IF(점검표!$K$24&lt;=1,"●",IF(점검표!$F$24="","",IF(점검표!$K$24&gt;12,IF(MONTH(점검표!$F$24)=5,"●",""),IF(MOD(5-MONTH(점검표!$F$24),점검표!$K$24)=0,"●","")))))</f>
        <v/>
      </c>
      <c r="I23" s="43" t="str">
        <f aca="false">IF(OR(점검표!$B$24="",점검표!$K$24=""),"",IF(점검표!$K$24&lt;=1,"●",IF(점검표!$F$24="","",IF(점검표!$K$24&gt;12,IF(MONTH(점검표!$F$24)=6,"●",""),IF(MOD(6-MONTH(점검표!$F$24),점검표!$K$24)=0,"●","")))))</f>
        <v/>
      </c>
      <c r="J23" s="43" t="str">
        <f aca="false">IF(OR(점검표!$B$24="",점검표!$K$24=""),"",IF(점검표!$K$24&lt;=1,"●",IF(점검표!$F$24="","",IF(점검표!$K$24&gt;12,IF(MONTH(점검표!$F$24)=7,"●",""),IF(MOD(7-MONTH(점검표!$F$24),점검표!$K$24)=0,"●","")))))</f>
        <v/>
      </c>
      <c r="K23" s="43" t="str">
        <f aca="false">IF(OR(점검표!$B$24="",점검표!$K$24=""),"",IF(점검표!$K$24&lt;=1,"●",IF(점검표!$F$24="","",IF(점검표!$K$24&gt;12,IF(MONTH(점검표!$F$24)=8,"●",""),IF(MOD(8-MONTH(점검표!$F$24),점검표!$K$24)=0,"●","")))))</f>
        <v/>
      </c>
      <c r="L23" s="43" t="str">
        <f aca="false">IF(OR(점검표!$B$24="",점검표!$K$24=""),"",IF(점검표!$K$24&lt;=1,"●",IF(점검표!$F$24="","",IF(점검표!$K$24&gt;12,IF(MONTH(점검표!$F$24)=9,"●",""),IF(MOD(9-MONTH(점검표!$F$24),점검표!$K$24)=0,"●","")))))</f>
        <v/>
      </c>
      <c r="M23" s="43" t="str">
        <f aca="false">IF(OR(점검표!$B$24="",점검표!$K$24=""),"",IF(점검표!$K$24&lt;=1,"●",IF(점검표!$F$24="","",IF(점검표!$K$24&gt;12,IF(MONTH(점검표!$F$24)=10,"●",""),IF(MOD(10-MONTH(점검표!$F$24),점검표!$K$24)=0,"●","")))))</f>
        <v/>
      </c>
      <c r="N23" s="43" t="str">
        <f aca="false">IF(OR(점검표!$B$24="",점검표!$K$24=""),"",IF(점검표!$K$24&lt;=1,"●",IF(점검표!$F$24="","",IF(점검표!$K$24&gt;12,IF(MONTH(점검표!$F$24)=11,"●",""),IF(MOD(11-MONTH(점검표!$F$24),점검표!$K$24)=0,"●","")))))</f>
        <v/>
      </c>
      <c r="O23" s="43" t="str">
        <f aca="false">IF(OR(점검표!$B$24="",점검표!$K$24=""),"",IF(점검표!$K$24&lt;=1,"●",IF(점검표!$F$24="","",IF(점검표!$K$24&gt;12,IF(MONTH(점검표!$F$24)=12,"●",""),IF(MOD(12-MONTH(점검표!$F$24),점검표!$K$24)=0,"●","")))))</f>
        <v/>
      </c>
    </row>
    <row r="24" customFormat="false" ht="19.5" hidden="false" customHeight="true" outlineLevel="0" collapsed="false">
      <c r="A24" s="28" t="str">
        <f aca="false">IF(점검표!$B$25="","",점검표!A25)</f>
        <v>신고</v>
      </c>
      <c r="B24" s="41" t="str">
        <f aca="false">IF(점검표!$B$25="","",점검표!B25)</f>
        <v>사업장 현황 신고</v>
      </c>
      <c r="C24" s="42" t="str">
        <f aca="false">IF(점검표!$B$25="","",점검표!C25)</f>
        <v>해마다</v>
      </c>
      <c r="D24" s="43" t="str">
        <f aca="false">IF(OR(점검표!$B$25="",점검표!$K$25=""),"",IF(점검표!$K$25&lt;=1,"●",IF(점검표!$F$25="","",IF(점검표!$K$25&gt;12,IF(MONTH(점검표!$F$25)=1,"●",""),IF(MOD(1-MONTH(점검표!$F$25),점검표!$K$25)=0,"●","")))))</f>
        <v/>
      </c>
      <c r="E24" s="43" t="str">
        <f aca="false">IF(OR(점검표!$B$25="",점검표!$K$25=""),"",IF(점검표!$K$25&lt;=1,"●",IF(점검표!$F$25="","",IF(점검표!$K$25&gt;12,IF(MONTH(점검표!$F$25)=2,"●",""),IF(MOD(2-MONTH(점검표!$F$25),점검표!$K$25)=0,"●","")))))</f>
        <v/>
      </c>
      <c r="F24" s="43" t="str">
        <f aca="false">IF(OR(점검표!$B$25="",점검표!$K$25=""),"",IF(점검표!$K$25&lt;=1,"●",IF(점검표!$F$25="","",IF(점검표!$K$25&gt;12,IF(MONTH(점검표!$F$25)=3,"●",""),IF(MOD(3-MONTH(점검표!$F$25),점검표!$K$25)=0,"●","")))))</f>
        <v>●</v>
      </c>
      <c r="G24" s="43" t="str">
        <f aca="false">IF(OR(점검표!$B$25="",점검표!$K$25=""),"",IF(점검표!$K$25&lt;=1,"●",IF(점검표!$F$25="","",IF(점검표!$K$25&gt;12,IF(MONTH(점검표!$F$25)=4,"●",""),IF(MOD(4-MONTH(점검표!$F$25),점검표!$K$25)=0,"●","")))))</f>
        <v/>
      </c>
      <c r="H24" s="43" t="str">
        <f aca="false">IF(OR(점검표!$B$25="",점검표!$K$25=""),"",IF(점검표!$K$25&lt;=1,"●",IF(점검표!$F$25="","",IF(점검표!$K$25&gt;12,IF(MONTH(점검표!$F$25)=5,"●",""),IF(MOD(5-MONTH(점검표!$F$25),점검표!$K$25)=0,"●","")))))</f>
        <v/>
      </c>
      <c r="I24" s="43" t="str">
        <f aca="false">IF(OR(점검표!$B$25="",점검표!$K$25=""),"",IF(점검표!$K$25&lt;=1,"●",IF(점검표!$F$25="","",IF(점검표!$K$25&gt;12,IF(MONTH(점검표!$F$25)=6,"●",""),IF(MOD(6-MONTH(점검표!$F$25),점검표!$K$25)=0,"●","")))))</f>
        <v/>
      </c>
      <c r="J24" s="43" t="str">
        <f aca="false">IF(OR(점검표!$B$25="",점검표!$K$25=""),"",IF(점검표!$K$25&lt;=1,"●",IF(점검표!$F$25="","",IF(점검표!$K$25&gt;12,IF(MONTH(점검표!$F$25)=7,"●",""),IF(MOD(7-MONTH(점검표!$F$25),점검표!$K$25)=0,"●","")))))</f>
        <v/>
      </c>
      <c r="K24" s="43" t="str">
        <f aca="false">IF(OR(점검표!$B$25="",점검표!$K$25=""),"",IF(점검표!$K$25&lt;=1,"●",IF(점검표!$F$25="","",IF(점검표!$K$25&gt;12,IF(MONTH(점검표!$F$25)=8,"●",""),IF(MOD(8-MONTH(점검표!$F$25),점검표!$K$25)=0,"●","")))))</f>
        <v/>
      </c>
      <c r="L24" s="43" t="str">
        <f aca="false">IF(OR(점검표!$B$25="",점검표!$K$25=""),"",IF(점검표!$K$25&lt;=1,"●",IF(점검표!$F$25="","",IF(점검표!$K$25&gt;12,IF(MONTH(점검표!$F$25)=9,"●",""),IF(MOD(9-MONTH(점검표!$F$25),점검표!$K$25)=0,"●","")))))</f>
        <v/>
      </c>
      <c r="M24" s="43" t="str">
        <f aca="false">IF(OR(점검표!$B$25="",점검표!$K$25=""),"",IF(점검표!$K$25&lt;=1,"●",IF(점검표!$F$25="","",IF(점검표!$K$25&gt;12,IF(MONTH(점검표!$F$25)=10,"●",""),IF(MOD(10-MONTH(점검표!$F$25),점검표!$K$25)=0,"●","")))))</f>
        <v/>
      </c>
      <c r="N24" s="43" t="str">
        <f aca="false">IF(OR(점검표!$B$25="",점검표!$K$25=""),"",IF(점검표!$K$25&lt;=1,"●",IF(점검표!$F$25="","",IF(점검표!$K$25&gt;12,IF(MONTH(점검표!$F$25)=11,"●",""),IF(MOD(11-MONTH(점검표!$F$25),점검표!$K$25)=0,"●","")))))</f>
        <v/>
      </c>
      <c r="O24" s="43" t="str">
        <f aca="false">IF(OR(점검표!$B$25="",점검표!$K$25=""),"",IF(점검표!$K$25&lt;=1,"●",IF(점검표!$F$25="","",IF(점검표!$K$25&gt;12,IF(MONTH(점검표!$F$25)=12,"●",""),IF(MOD(12-MONTH(점검표!$F$25),점검표!$K$25)=0,"●","")))))</f>
        <v/>
      </c>
    </row>
    <row r="25" customFormat="false" ht="19.5" hidden="false" customHeight="true" outlineLevel="0" collapsed="false">
      <c r="A25" s="28" t="str">
        <f aca="false">IF(점검표!$B$26="","",점검표!A26)</f>
        <v>직원</v>
      </c>
      <c r="B25" s="41" t="str">
        <f aca="false">IF(점검표!$B$26="","",점검표!B26)</f>
        <v>고용 · 산재보험 보수총액 신고</v>
      </c>
      <c r="C25" s="42" t="str">
        <f aca="false">IF(점검표!$B$26="","",점검표!C26)</f>
        <v>해마다</v>
      </c>
      <c r="D25" s="43" t="str">
        <f aca="false">IF(OR(점검표!$B$26="",점검표!$K$26=""),"",IF(점검표!$K$26&lt;=1,"●",IF(점검표!$F$26="","",IF(점검표!$K$26&gt;12,IF(MONTH(점검표!$F$26)=1,"●",""),IF(MOD(1-MONTH(점검표!$F$26),점검표!$K$26)=0,"●","")))))</f>
        <v/>
      </c>
      <c r="E25" s="43" t="str">
        <f aca="false">IF(OR(점검표!$B$26="",점검표!$K$26=""),"",IF(점검표!$K$26&lt;=1,"●",IF(점검표!$F$26="","",IF(점검표!$K$26&gt;12,IF(MONTH(점검표!$F$26)=2,"●",""),IF(MOD(2-MONTH(점검표!$F$26),점검표!$K$26)=0,"●","")))))</f>
        <v/>
      </c>
      <c r="F25" s="43" t="str">
        <f aca="false">IF(OR(점검표!$B$26="",점검표!$K$26=""),"",IF(점검표!$K$26&lt;=1,"●",IF(점검표!$F$26="","",IF(점검표!$K$26&gt;12,IF(MONTH(점검표!$F$26)=3,"●",""),IF(MOD(3-MONTH(점검표!$F$26),점검표!$K$26)=0,"●","")))))</f>
        <v>●</v>
      </c>
      <c r="G25" s="43" t="str">
        <f aca="false">IF(OR(점검표!$B$26="",점검표!$K$26=""),"",IF(점검표!$K$26&lt;=1,"●",IF(점검표!$F$26="","",IF(점검표!$K$26&gt;12,IF(MONTH(점검표!$F$26)=4,"●",""),IF(MOD(4-MONTH(점검표!$F$26),점검표!$K$26)=0,"●","")))))</f>
        <v/>
      </c>
      <c r="H25" s="43" t="str">
        <f aca="false">IF(OR(점검표!$B$26="",점검표!$K$26=""),"",IF(점검표!$K$26&lt;=1,"●",IF(점검표!$F$26="","",IF(점검표!$K$26&gt;12,IF(MONTH(점검표!$F$26)=5,"●",""),IF(MOD(5-MONTH(점검표!$F$26),점검표!$K$26)=0,"●","")))))</f>
        <v/>
      </c>
      <c r="I25" s="43" t="str">
        <f aca="false">IF(OR(점검표!$B$26="",점검표!$K$26=""),"",IF(점검표!$K$26&lt;=1,"●",IF(점검표!$F$26="","",IF(점검표!$K$26&gt;12,IF(MONTH(점검표!$F$26)=6,"●",""),IF(MOD(6-MONTH(점검표!$F$26),점검표!$K$26)=0,"●","")))))</f>
        <v/>
      </c>
      <c r="J25" s="43" t="str">
        <f aca="false">IF(OR(점검표!$B$26="",점검표!$K$26=""),"",IF(점검표!$K$26&lt;=1,"●",IF(점검표!$F$26="","",IF(점검표!$K$26&gt;12,IF(MONTH(점검표!$F$26)=7,"●",""),IF(MOD(7-MONTH(점검표!$F$26),점검표!$K$26)=0,"●","")))))</f>
        <v/>
      </c>
      <c r="K25" s="43" t="str">
        <f aca="false">IF(OR(점검표!$B$26="",점검표!$K$26=""),"",IF(점검표!$K$26&lt;=1,"●",IF(점검표!$F$26="","",IF(점검표!$K$26&gt;12,IF(MONTH(점검표!$F$26)=8,"●",""),IF(MOD(8-MONTH(점검표!$F$26),점검표!$K$26)=0,"●","")))))</f>
        <v/>
      </c>
      <c r="L25" s="43" t="str">
        <f aca="false">IF(OR(점검표!$B$26="",점검표!$K$26=""),"",IF(점검표!$K$26&lt;=1,"●",IF(점검표!$F$26="","",IF(점검표!$K$26&gt;12,IF(MONTH(점검표!$F$26)=9,"●",""),IF(MOD(9-MONTH(점검표!$F$26),점검표!$K$26)=0,"●","")))))</f>
        <v/>
      </c>
      <c r="M25" s="43" t="str">
        <f aca="false">IF(OR(점검표!$B$26="",점검표!$K$26=""),"",IF(점검표!$K$26&lt;=1,"●",IF(점검표!$F$26="","",IF(점검표!$K$26&gt;12,IF(MONTH(점검표!$F$26)=10,"●",""),IF(MOD(10-MONTH(점검표!$F$26),점검표!$K$26)=0,"●","")))))</f>
        <v/>
      </c>
      <c r="N25" s="43" t="str">
        <f aca="false">IF(OR(점검표!$B$26="",점검표!$K$26=""),"",IF(점검표!$K$26&lt;=1,"●",IF(점검표!$F$26="","",IF(점검표!$K$26&gt;12,IF(MONTH(점검표!$F$26)=11,"●",""),IF(MOD(11-MONTH(점검표!$F$26),점검표!$K$26)=0,"●","")))))</f>
        <v/>
      </c>
      <c r="O25" s="43" t="str">
        <f aca="false">IF(OR(점검표!$B$26="",점검표!$K$26=""),"",IF(점검표!$K$26&lt;=1,"●",IF(점검표!$F$26="","",IF(점검표!$K$26&gt;12,IF(MONTH(점검표!$F$26)=12,"●",""),IF(MOD(12-MONTH(점검표!$F$26),점검표!$K$26)=0,"●","")))))</f>
        <v/>
      </c>
    </row>
    <row r="26" customFormat="false" ht="19.5" hidden="false" customHeight="true" outlineLevel="0" collapsed="false">
      <c r="A26" s="28" t="str">
        <f aca="false">IF(점검표!$B$27="","",점검표!A27)</f>
        <v>직원</v>
      </c>
      <c r="B26" s="41" t="str">
        <f aca="false">IF(점검표!$B$27="","",점검표!B27)</f>
        <v>최저임금 알리기 (게시)</v>
      </c>
      <c r="C26" s="42" t="str">
        <f aca="false">IF(점검표!$B$27="","",점검표!C27)</f>
        <v>해마다</v>
      </c>
      <c r="D26" s="43" t="str">
        <f aca="false">IF(OR(점검표!$B$27="",점검표!$K$27=""),"",IF(점검표!$K$27&lt;=1,"●",IF(점검표!$F$27="","",IF(점검표!$K$27&gt;12,IF(MONTH(점검표!$F$27)=1,"●",""),IF(MOD(1-MONTH(점검표!$F$27),점검표!$K$27)=0,"●","")))))</f>
        <v/>
      </c>
      <c r="E26" s="43" t="str">
        <f aca="false">IF(OR(점검표!$B$27="",점검표!$K$27=""),"",IF(점검표!$K$27&lt;=1,"●",IF(점검표!$F$27="","",IF(점검표!$K$27&gt;12,IF(MONTH(점검표!$F$27)=2,"●",""),IF(MOD(2-MONTH(점검표!$F$27),점검표!$K$27)=0,"●","")))))</f>
        <v/>
      </c>
      <c r="F26" s="43" t="str">
        <f aca="false">IF(OR(점검표!$B$27="",점검표!$K$27=""),"",IF(점검표!$K$27&lt;=1,"●",IF(점검표!$F$27="","",IF(점검표!$K$27&gt;12,IF(MONTH(점검표!$F$27)=3,"●",""),IF(MOD(3-MONTH(점검표!$F$27),점검표!$K$27)=0,"●","")))))</f>
        <v>●</v>
      </c>
      <c r="G26" s="43" t="str">
        <f aca="false">IF(OR(점검표!$B$27="",점검표!$K$27=""),"",IF(점검표!$K$27&lt;=1,"●",IF(점검표!$F$27="","",IF(점검표!$K$27&gt;12,IF(MONTH(점검표!$F$27)=4,"●",""),IF(MOD(4-MONTH(점검표!$F$27),점검표!$K$27)=0,"●","")))))</f>
        <v/>
      </c>
      <c r="H26" s="43" t="str">
        <f aca="false">IF(OR(점검표!$B$27="",점검표!$K$27=""),"",IF(점검표!$K$27&lt;=1,"●",IF(점검표!$F$27="","",IF(점검표!$K$27&gt;12,IF(MONTH(점검표!$F$27)=5,"●",""),IF(MOD(5-MONTH(점검표!$F$27),점검표!$K$27)=0,"●","")))))</f>
        <v/>
      </c>
      <c r="I26" s="43" t="str">
        <f aca="false">IF(OR(점검표!$B$27="",점검표!$K$27=""),"",IF(점검표!$K$27&lt;=1,"●",IF(점검표!$F$27="","",IF(점검표!$K$27&gt;12,IF(MONTH(점검표!$F$27)=6,"●",""),IF(MOD(6-MONTH(점검표!$F$27),점검표!$K$27)=0,"●","")))))</f>
        <v/>
      </c>
      <c r="J26" s="43" t="str">
        <f aca="false">IF(OR(점검표!$B$27="",점검표!$K$27=""),"",IF(점검표!$K$27&lt;=1,"●",IF(점검표!$F$27="","",IF(점검표!$K$27&gt;12,IF(MONTH(점검표!$F$27)=7,"●",""),IF(MOD(7-MONTH(점검표!$F$27),점검표!$K$27)=0,"●","")))))</f>
        <v/>
      </c>
      <c r="K26" s="43" t="str">
        <f aca="false">IF(OR(점검표!$B$27="",점검표!$K$27=""),"",IF(점검표!$K$27&lt;=1,"●",IF(점검표!$F$27="","",IF(점검표!$K$27&gt;12,IF(MONTH(점검표!$F$27)=8,"●",""),IF(MOD(8-MONTH(점검표!$F$27),점검표!$K$27)=0,"●","")))))</f>
        <v/>
      </c>
      <c r="L26" s="43" t="str">
        <f aca="false">IF(OR(점검표!$B$27="",점검표!$K$27=""),"",IF(점검표!$K$27&lt;=1,"●",IF(점검표!$F$27="","",IF(점검표!$K$27&gt;12,IF(MONTH(점검표!$F$27)=9,"●",""),IF(MOD(9-MONTH(점검표!$F$27),점검표!$K$27)=0,"●","")))))</f>
        <v/>
      </c>
      <c r="M26" s="43" t="str">
        <f aca="false">IF(OR(점검표!$B$27="",점검표!$K$27=""),"",IF(점검표!$K$27&lt;=1,"●",IF(점검표!$F$27="","",IF(점검표!$K$27&gt;12,IF(MONTH(점검표!$F$27)=10,"●",""),IF(MOD(10-MONTH(점검표!$F$27),점검표!$K$27)=0,"●","")))))</f>
        <v/>
      </c>
      <c r="N26" s="43" t="str">
        <f aca="false">IF(OR(점검표!$B$27="",점검표!$K$27=""),"",IF(점검표!$K$27&lt;=1,"●",IF(점검표!$F$27="","",IF(점검표!$K$27&gt;12,IF(MONTH(점검표!$F$27)=11,"●",""),IF(MOD(11-MONTH(점검표!$F$27),점검표!$K$27)=0,"●","")))))</f>
        <v/>
      </c>
      <c r="O26" s="43" t="str">
        <f aca="false">IF(OR(점검표!$B$27="",점검표!$K$27=""),"",IF(점검표!$K$27&lt;=1,"●",IF(점검표!$F$27="","",IF(점검표!$K$27&gt;12,IF(MONTH(점검표!$F$27)=12,"●",""),IF(MOD(12-MONTH(점검표!$F$27),점검표!$K$27)=0,"●","")))))</f>
        <v/>
      </c>
    </row>
    <row r="27" customFormat="false" ht="19.5" hidden="false" customHeight="true" outlineLevel="0" collapsed="false">
      <c r="A27" s="28" t="str">
        <f aca="false">IF(점검표!$B$28="","",점검표!A28)</f>
        <v>직원</v>
      </c>
      <c r="B27" s="41" t="str">
        <f aca="false">IF(점검표!$B$28="","",점검표!B28)</f>
        <v>근로계약서 — 빠진 사람 확인</v>
      </c>
      <c r="C27" s="42" t="str">
        <f aca="false">IF(점검표!$B$28="","",점검표!C28)</f>
        <v>해마다</v>
      </c>
      <c r="D27" s="43" t="str">
        <f aca="false">IF(OR(점검표!$B$28="",점검표!$K$28=""),"",IF(점검표!$K$28&lt;=1,"●",IF(점검표!$F$28="","",IF(점검표!$K$28&gt;12,IF(MONTH(점검표!$F$28)=1,"●",""),IF(MOD(1-MONTH(점검표!$F$28),점검표!$K$28)=0,"●","")))))</f>
        <v/>
      </c>
      <c r="E27" s="43" t="str">
        <f aca="false">IF(OR(점검표!$B$28="",점검표!$K$28=""),"",IF(점검표!$K$28&lt;=1,"●",IF(점검표!$F$28="","",IF(점검표!$K$28&gt;12,IF(MONTH(점검표!$F$28)=2,"●",""),IF(MOD(2-MONTH(점검표!$F$28),점검표!$K$28)=0,"●","")))))</f>
        <v/>
      </c>
      <c r="F27" s="43" t="str">
        <f aca="false">IF(OR(점검표!$B$28="",점검표!$K$28=""),"",IF(점검표!$K$28&lt;=1,"●",IF(점검표!$F$28="","",IF(점검표!$K$28&gt;12,IF(MONTH(점검표!$F$28)=3,"●",""),IF(MOD(3-MONTH(점검표!$F$28),점검표!$K$28)=0,"●","")))))</f>
        <v>●</v>
      </c>
      <c r="G27" s="43" t="str">
        <f aca="false">IF(OR(점검표!$B$28="",점검표!$K$28=""),"",IF(점검표!$K$28&lt;=1,"●",IF(점검표!$F$28="","",IF(점검표!$K$28&gt;12,IF(MONTH(점검표!$F$28)=4,"●",""),IF(MOD(4-MONTH(점검표!$F$28),점검표!$K$28)=0,"●","")))))</f>
        <v/>
      </c>
      <c r="H27" s="43" t="str">
        <f aca="false">IF(OR(점검표!$B$28="",점검표!$K$28=""),"",IF(점검표!$K$28&lt;=1,"●",IF(점검표!$F$28="","",IF(점검표!$K$28&gt;12,IF(MONTH(점검표!$F$28)=5,"●",""),IF(MOD(5-MONTH(점검표!$F$28),점검표!$K$28)=0,"●","")))))</f>
        <v/>
      </c>
      <c r="I27" s="43" t="str">
        <f aca="false">IF(OR(점검표!$B$28="",점검표!$K$28=""),"",IF(점검표!$K$28&lt;=1,"●",IF(점검표!$F$28="","",IF(점검표!$K$28&gt;12,IF(MONTH(점검표!$F$28)=6,"●",""),IF(MOD(6-MONTH(점검표!$F$28),점검표!$K$28)=0,"●","")))))</f>
        <v/>
      </c>
      <c r="J27" s="43" t="str">
        <f aca="false">IF(OR(점검표!$B$28="",점검표!$K$28=""),"",IF(점검표!$K$28&lt;=1,"●",IF(점검표!$F$28="","",IF(점검표!$K$28&gt;12,IF(MONTH(점검표!$F$28)=7,"●",""),IF(MOD(7-MONTH(점검표!$F$28),점검표!$K$28)=0,"●","")))))</f>
        <v/>
      </c>
      <c r="K27" s="43" t="str">
        <f aca="false">IF(OR(점검표!$B$28="",점검표!$K$28=""),"",IF(점검표!$K$28&lt;=1,"●",IF(점검표!$F$28="","",IF(점검표!$K$28&gt;12,IF(MONTH(점검표!$F$28)=8,"●",""),IF(MOD(8-MONTH(점검표!$F$28),점검표!$K$28)=0,"●","")))))</f>
        <v/>
      </c>
      <c r="L27" s="43" t="str">
        <f aca="false">IF(OR(점검표!$B$28="",점검표!$K$28=""),"",IF(점검표!$K$28&lt;=1,"●",IF(점검표!$F$28="","",IF(점검표!$K$28&gt;12,IF(MONTH(점검표!$F$28)=9,"●",""),IF(MOD(9-MONTH(점검표!$F$28),점검표!$K$28)=0,"●","")))))</f>
        <v/>
      </c>
      <c r="M27" s="43" t="str">
        <f aca="false">IF(OR(점검표!$B$28="",점검표!$K$28=""),"",IF(점검표!$K$28&lt;=1,"●",IF(점검표!$F$28="","",IF(점검표!$K$28&gt;12,IF(MONTH(점검표!$F$28)=10,"●",""),IF(MOD(10-MONTH(점검표!$F$28),점검표!$K$28)=0,"●","")))))</f>
        <v/>
      </c>
      <c r="N27" s="43" t="str">
        <f aca="false">IF(OR(점검표!$B$28="",점검표!$K$28=""),"",IF(점검표!$K$28&lt;=1,"●",IF(점검표!$F$28="","",IF(점검표!$K$28&gt;12,IF(MONTH(점검표!$F$28)=11,"●",""),IF(MOD(11-MONTH(점검표!$F$28),점검표!$K$28)=0,"●","")))))</f>
        <v/>
      </c>
      <c r="O27" s="43" t="str">
        <f aca="false">IF(OR(점검표!$B$28="",점검표!$K$28=""),"",IF(점검표!$K$28&lt;=1,"●",IF(점검표!$F$28="","",IF(점검표!$K$28&gt;12,IF(MONTH(점검표!$F$28)=12,"●",""),IF(MOD(12-MONTH(점검표!$F$28),점검표!$K$28)=0,"●","")))))</f>
        <v/>
      </c>
    </row>
    <row r="28" customFormat="false" ht="19.5" hidden="false" customHeight="true" outlineLevel="0" collapsed="false">
      <c r="A28" s="28" t="str">
        <f aca="false">IF(점검표!$B$29="","",점검표!A29)</f>
        <v>직원</v>
      </c>
      <c r="B28" s="41" t="str">
        <f aca="false">IF(점검표!$B$29="","",점검표!B29)</f>
        <v>연차휴가 사용 촉진 — 1차 안내</v>
      </c>
      <c r="C28" s="42" t="str">
        <f aca="false">IF(점검표!$B$29="","",점검표!C29)</f>
        <v>해마다</v>
      </c>
      <c r="D28" s="43" t="str">
        <f aca="false">IF(OR(점검표!$B$29="",점검표!$K$29=""),"",IF(점검표!$K$29&lt;=1,"●",IF(점검표!$F$29="","",IF(점검표!$K$29&gt;12,IF(MONTH(점검표!$F$29)=1,"●",""),IF(MOD(1-MONTH(점검표!$F$29),점검표!$K$29)=0,"●","")))))</f>
        <v/>
      </c>
      <c r="E28" s="43" t="str">
        <f aca="false">IF(OR(점검표!$B$29="",점검표!$K$29=""),"",IF(점검표!$K$29&lt;=1,"●",IF(점검표!$F$29="","",IF(점검표!$K$29&gt;12,IF(MONTH(점검표!$F$29)=2,"●",""),IF(MOD(2-MONTH(점검표!$F$29),점검표!$K$29)=0,"●","")))))</f>
        <v/>
      </c>
      <c r="F28" s="43" t="str">
        <f aca="false">IF(OR(점검표!$B$29="",점검표!$K$29=""),"",IF(점검표!$K$29&lt;=1,"●",IF(점검표!$F$29="","",IF(점검표!$K$29&gt;12,IF(MONTH(점검표!$F$29)=3,"●",""),IF(MOD(3-MONTH(점검표!$F$29),점검표!$K$29)=0,"●","")))))</f>
        <v>●</v>
      </c>
      <c r="G28" s="43" t="str">
        <f aca="false">IF(OR(점검표!$B$29="",점검표!$K$29=""),"",IF(점검표!$K$29&lt;=1,"●",IF(점검표!$F$29="","",IF(점검표!$K$29&gt;12,IF(MONTH(점검표!$F$29)=4,"●",""),IF(MOD(4-MONTH(점검표!$F$29),점검표!$K$29)=0,"●","")))))</f>
        <v/>
      </c>
      <c r="H28" s="43" t="str">
        <f aca="false">IF(OR(점검표!$B$29="",점검표!$K$29=""),"",IF(점검표!$K$29&lt;=1,"●",IF(점검표!$F$29="","",IF(점검표!$K$29&gt;12,IF(MONTH(점검표!$F$29)=5,"●",""),IF(MOD(5-MONTH(점검표!$F$29),점검표!$K$29)=0,"●","")))))</f>
        <v/>
      </c>
      <c r="I28" s="43" t="str">
        <f aca="false">IF(OR(점검표!$B$29="",점검표!$K$29=""),"",IF(점검표!$K$29&lt;=1,"●",IF(점검표!$F$29="","",IF(점검표!$K$29&gt;12,IF(MONTH(점검표!$F$29)=6,"●",""),IF(MOD(6-MONTH(점검표!$F$29),점검표!$K$29)=0,"●","")))))</f>
        <v/>
      </c>
      <c r="J28" s="43" t="str">
        <f aca="false">IF(OR(점검표!$B$29="",점검표!$K$29=""),"",IF(점검표!$K$29&lt;=1,"●",IF(점검표!$F$29="","",IF(점검표!$K$29&gt;12,IF(MONTH(점검표!$F$29)=7,"●",""),IF(MOD(7-MONTH(점검표!$F$29),점검표!$K$29)=0,"●","")))))</f>
        <v/>
      </c>
      <c r="K28" s="43" t="str">
        <f aca="false">IF(OR(점검표!$B$29="",점검표!$K$29=""),"",IF(점검표!$K$29&lt;=1,"●",IF(점검표!$F$29="","",IF(점검표!$K$29&gt;12,IF(MONTH(점검표!$F$29)=8,"●",""),IF(MOD(8-MONTH(점검표!$F$29),점검표!$K$29)=0,"●","")))))</f>
        <v/>
      </c>
      <c r="L28" s="43" t="str">
        <f aca="false">IF(OR(점검표!$B$29="",점검표!$K$29=""),"",IF(점검표!$K$29&lt;=1,"●",IF(점검표!$F$29="","",IF(점검표!$K$29&gt;12,IF(MONTH(점검표!$F$29)=9,"●",""),IF(MOD(9-MONTH(점검표!$F$29),점검표!$K$29)=0,"●","")))))</f>
        <v/>
      </c>
      <c r="M28" s="43" t="str">
        <f aca="false">IF(OR(점검표!$B$29="",점검표!$K$29=""),"",IF(점검표!$K$29&lt;=1,"●",IF(점검표!$F$29="","",IF(점검표!$K$29&gt;12,IF(MONTH(점검표!$F$29)=10,"●",""),IF(MOD(10-MONTH(점검표!$F$29),점검표!$K$29)=0,"●","")))))</f>
        <v/>
      </c>
      <c r="N28" s="43" t="str">
        <f aca="false">IF(OR(점검표!$B$29="",점검표!$K$29=""),"",IF(점검표!$K$29&lt;=1,"●",IF(점검표!$F$29="","",IF(점검표!$K$29&gt;12,IF(MONTH(점검표!$F$29)=11,"●",""),IF(MOD(11-MONTH(점검표!$F$29),점검표!$K$29)=0,"●","")))))</f>
        <v/>
      </c>
      <c r="O28" s="43" t="str">
        <f aca="false">IF(OR(점검표!$B$29="",점검표!$K$29=""),"",IF(점검표!$K$29&lt;=1,"●",IF(점검표!$F$29="","",IF(점검표!$K$29&gt;12,IF(MONTH(점검표!$F$29)=12,"●",""),IF(MOD(12-MONTH(점검표!$F$29),점검표!$K$29)=0,"●","")))))</f>
        <v/>
      </c>
    </row>
    <row r="29" customFormat="false" ht="19.5" hidden="false" customHeight="true" outlineLevel="0" collapsed="false">
      <c r="A29" s="28" t="str">
        <f aca="false">IF(점검표!$B$30="","",점검표!A30)</f>
        <v>직원</v>
      </c>
      <c r="B29" s="41" t="str">
        <f aca="false">IF(점검표!$B$30="","",점검표!B30)</f>
        <v>임금명세서 주기</v>
      </c>
      <c r="C29" s="42" t="str">
        <f aca="false">IF(점검표!$B$30="","",점검표!C30)</f>
        <v>달마다</v>
      </c>
      <c r="D29" s="43" t="str">
        <f aca="false">IF(OR(점검표!$B$30="",점검표!$K$30=""),"",IF(점검표!$K$30&lt;=1,"●",IF(점검표!$F$30="","",IF(점검표!$K$30&gt;12,IF(MONTH(점검표!$F$30)=1,"●",""),IF(MOD(1-MONTH(점검표!$F$30),점검표!$K$30)=0,"●","")))))</f>
        <v>●</v>
      </c>
      <c r="E29" s="43" t="str">
        <f aca="false">IF(OR(점검표!$B$30="",점검표!$K$30=""),"",IF(점검표!$K$30&lt;=1,"●",IF(점검표!$F$30="","",IF(점검표!$K$30&gt;12,IF(MONTH(점검표!$F$30)=2,"●",""),IF(MOD(2-MONTH(점검표!$F$30),점검표!$K$30)=0,"●","")))))</f>
        <v>●</v>
      </c>
      <c r="F29" s="43" t="str">
        <f aca="false">IF(OR(점검표!$B$30="",점검표!$K$30=""),"",IF(점검표!$K$30&lt;=1,"●",IF(점검표!$F$30="","",IF(점검표!$K$30&gt;12,IF(MONTH(점검표!$F$30)=3,"●",""),IF(MOD(3-MONTH(점검표!$F$30),점검표!$K$30)=0,"●","")))))</f>
        <v>●</v>
      </c>
      <c r="G29" s="43" t="str">
        <f aca="false">IF(OR(점검표!$B$30="",점검표!$K$30=""),"",IF(점검표!$K$30&lt;=1,"●",IF(점검표!$F$30="","",IF(점검표!$K$30&gt;12,IF(MONTH(점검표!$F$30)=4,"●",""),IF(MOD(4-MONTH(점검표!$F$30),점검표!$K$30)=0,"●","")))))</f>
        <v>●</v>
      </c>
      <c r="H29" s="43" t="str">
        <f aca="false">IF(OR(점검표!$B$30="",점검표!$K$30=""),"",IF(점검표!$K$30&lt;=1,"●",IF(점검표!$F$30="","",IF(점검표!$K$30&gt;12,IF(MONTH(점검표!$F$30)=5,"●",""),IF(MOD(5-MONTH(점검표!$F$30),점검표!$K$30)=0,"●","")))))</f>
        <v>●</v>
      </c>
      <c r="I29" s="43" t="str">
        <f aca="false">IF(OR(점검표!$B$30="",점검표!$K$30=""),"",IF(점검표!$K$30&lt;=1,"●",IF(점검표!$F$30="","",IF(점검표!$K$30&gt;12,IF(MONTH(점검표!$F$30)=6,"●",""),IF(MOD(6-MONTH(점검표!$F$30),점검표!$K$30)=0,"●","")))))</f>
        <v>●</v>
      </c>
      <c r="J29" s="43" t="str">
        <f aca="false">IF(OR(점검표!$B$30="",점검표!$K$30=""),"",IF(점검표!$K$30&lt;=1,"●",IF(점검표!$F$30="","",IF(점검표!$K$30&gt;12,IF(MONTH(점검표!$F$30)=7,"●",""),IF(MOD(7-MONTH(점검표!$F$30),점검표!$K$30)=0,"●","")))))</f>
        <v>●</v>
      </c>
      <c r="K29" s="43" t="str">
        <f aca="false">IF(OR(점검표!$B$30="",점검표!$K$30=""),"",IF(점검표!$K$30&lt;=1,"●",IF(점검표!$F$30="","",IF(점검표!$K$30&gt;12,IF(MONTH(점검표!$F$30)=8,"●",""),IF(MOD(8-MONTH(점검표!$F$30),점검표!$K$30)=0,"●","")))))</f>
        <v>●</v>
      </c>
      <c r="L29" s="43" t="str">
        <f aca="false">IF(OR(점검표!$B$30="",점검표!$K$30=""),"",IF(점검표!$K$30&lt;=1,"●",IF(점검표!$F$30="","",IF(점검표!$K$30&gt;12,IF(MONTH(점검표!$F$30)=9,"●",""),IF(MOD(9-MONTH(점검표!$F$30),점검표!$K$30)=0,"●","")))))</f>
        <v>●</v>
      </c>
      <c r="M29" s="43" t="str">
        <f aca="false">IF(OR(점검표!$B$30="",점검표!$K$30=""),"",IF(점검표!$K$30&lt;=1,"●",IF(점검표!$F$30="","",IF(점검표!$K$30&gt;12,IF(MONTH(점검표!$F$30)=10,"●",""),IF(MOD(10-MONTH(점검표!$F$30),점검표!$K$30)=0,"●","")))))</f>
        <v>●</v>
      </c>
      <c r="N29" s="43" t="str">
        <f aca="false">IF(OR(점검표!$B$30="",점검표!$K$30=""),"",IF(점검표!$K$30&lt;=1,"●",IF(점검표!$F$30="","",IF(점검표!$K$30&gt;12,IF(MONTH(점검표!$F$30)=11,"●",""),IF(MOD(11-MONTH(점검표!$F$30),점검표!$K$30)=0,"●","")))))</f>
        <v>●</v>
      </c>
      <c r="O29" s="43" t="str">
        <f aca="false">IF(OR(점검표!$B$30="",점검표!$K$30=""),"",IF(점검표!$K$30&lt;=1,"●",IF(점검표!$F$30="","",IF(점검표!$K$30&gt;12,IF(MONTH(점검표!$F$30)=12,"●",""),IF(MOD(12-MONTH(점검표!$F$30),점검표!$K$30)=0,"●","")))))</f>
        <v>●</v>
      </c>
    </row>
    <row r="30" customFormat="false" ht="19.5" hidden="false" customHeight="true" outlineLevel="0" collapsed="false">
      <c r="A30" s="28" t="str">
        <f aca="false">IF(점검표!$B$31="","",점검표!A31)</f>
        <v>직원</v>
      </c>
      <c r="B30" s="41" t="str">
        <f aca="false">IF(점검표!$B$31="","",점검표!B31)</f>
        <v>4대보험 취득 · 상실 신고 확인</v>
      </c>
      <c r="C30" s="42" t="str">
        <f aca="false">IF(점검표!$B$31="","",점검표!C31)</f>
        <v>달마다</v>
      </c>
      <c r="D30" s="43" t="str">
        <f aca="false">IF(OR(점검표!$B$31="",점검표!$K$31=""),"",IF(점검표!$K$31&lt;=1,"●",IF(점검표!$F$31="","",IF(점검표!$K$31&gt;12,IF(MONTH(점검표!$F$31)=1,"●",""),IF(MOD(1-MONTH(점검표!$F$31),점검표!$K$31)=0,"●","")))))</f>
        <v>●</v>
      </c>
      <c r="E30" s="43" t="str">
        <f aca="false">IF(OR(점검표!$B$31="",점검표!$K$31=""),"",IF(점검표!$K$31&lt;=1,"●",IF(점검표!$F$31="","",IF(점검표!$K$31&gt;12,IF(MONTH(점검표!$F$31)=2,"●",""),IF(MOD(2-MONTH(점검표!$F$31),점검표!$K$31)=0,"●","")))))</f>
        <v>●</v>
      </c>
      <c r="F30" s="43" t="str">
        <f aca="false">IF(OR(점검표!$B$31="",점검표!$K$31=""),"",IF(점검표!$K$31&lt;=1,"●",IF(점검표!$F$31="","",IF(점검표!$K$31&gt;12,IF(MONTH(점검표!$F$31)=3,"●",""),IF(MOD(3-MONTH(점검표!$F$31),점검표!$K$31)=0,"●","")))))</f>
        <v>●</v>
      </c>
      <c r="G30" s="43" t="str">
        <f aca="false">IF(OR(점검표!$B$31="",점검표!$K$31=""),"",IF(점검표!$K$31&lt;=1,"●",IF(점검표!$F$31="","",IF(점검표!$K$31&gt;12,IF(MONTH(점검표!$F$31)=4,"●",""),IF(MOD(4-MONTH(점검표!$F$31),점검표!$K$31)=0,"●","")))))</f>
        <v>●</v>
      </c>
      <c r="H30" s="43" t="str">
        <f aca="false">IF(OR(점검표!$B$31="",점검표!$K$31=""),"",IF(점검표!$K$31&lt;=1,"●",IF(점검표!$F$31="","",IF(점검표!$K$31&gt;12,IF(MONTH(점검표!$F$31)=5,"●",""),IF(MOD(5-MONTH(점검표!$F$31),점검표!$K$31)=0,"●","")))))</f>
        <v>●</v>
      </c>
      <c r="I30" s="43" t="str">
        <f aca="false">IF(OR(점검표!$B$31="",점검표!$K$31=""),"",IF(점검표!$K$31&lt;=1,"●",IF(점검표!$F$31="","",IF(점검표!$K$31&gt;12,IF(MONTH(점검표!$F$31)=6,"●",""),IF(MOD(6-MONTH(점검표!$F$31),점검표!$K$31)=0,"●","")))))</f>
        <v>●</v>
      </c>
      <c r="J30" s="43" t="str">
        <f aca="false">IF(OR(점검표!$B$31="",점검표!$K$31=""),"",IF(점검표!$K$31&lt;=1,"●",IF(점검표!$F$31="","",IF(점검표!$K$31&gt;12,IF(MONTH(점검표!$F$31)=7,"●",""),IF(MOD(7-MONTH(점검표!$F$31),점검표!$K$31)=0,"●","")))))</f>
        <v>●</v>
      </c>
      <c r="K30" s="43" t="str">
        <f aca="false">IF(OR(점검표!$B$31="",점검표!$K$31=""),"",IF(점검표!$K$31&lt;=1,"●",IF(점검표!$F$31="","",IF(점검표!$K$31&gt;12,IF(MONTH(점검표!$F$31)=8,"●",""),IF(MOD(8-MONTH(점검표!$F$31),점검표!$K$31)=0,"●","")))))</f>
        <v>●</v>
      </c>
      <c r="L30" s="43" t="str">
        <f aca="false">IF(OR(점검표!$B$31="",점검표!$K$31=""),"",IF(점검표!$K$31&lt;=1,"●",IF(점검표!$F$31="","",IF(점검표!$K$31&gt;12,IF(MONTH(점검표!$F$31)=9,"●",""),IF(MOD(9-MONTH(점검표!$F$31),점검표!$K$31)=0,"●","")))))</f>
        <v>●</v>
      </c>
      <c r="M30" s="43" t="str">
        <f aca="false">IF(OR(점검표!$B$31="",점검표!$K$31=""),"",IF(점검표!$K$31&lt;=1,"●",IF(점검표!$F$31="","",IF(점검표!$K$31&gt;12,IF(MONTH(점검표!$F$31)=10,"●",""),IF(MOD(10-MONTH(점검표!$F$31),점검표!$K$31)=0,"●","")))))</f>
        <v>●</v>
      </c>
      <c r="N30" s="43" t="str">
        <f aca="false">IF(OR(점검표!$B$31="",점검표!$K$31=""),"",IF(점검표!$K$31&lt;=1,"●",IF(점검표!$F$31="","",IF(점검표!$K$31&gt;12,IF(MONTH(점검표!$F$31)=11,"●",""),IF(MOD(11-MONTH(점검표!$F$31),점검표!$K$31)=0,"●","")))))</f>
        <v>●</v>
      </c>
      <c r="O30" s="43" t="str">
        <f aca="false">IF(OR(점검표!$B$31="",점검표!$K$31=""),"",IF(점검표!$K$31&lt;=1,"●",IF(점검표!$F$31="","",IF(점검표!$K$31&gt;12,IF(MONTH(점검표!$F$31)=12,"●",""),IF(MOD(12-MONTH(점검표!$F$31),점검표!$K$31)=0,"●","")))))</f>
        <v>●</v>
      </c>
    </row>
    <row r="31" customFormat="false" ht="19.5" hidden="false" customHeight="true" outlineLevel="0" collapsed="false">
      <c r="A31" s="28" t="str">
        <f aca="false">IF(점검표!$B$32="","",점검표!A32)</f>
        <v>원내</v>
      </c>
      <c r="B31" s="41" t="str">
        <f aca="false">IF(점검표!$B$32="","",점검표!B32)</f>
        <v>소방시설 자체점검 (작동점검)</v>
      </c>
      <c r="C31" s="42" t="str">
        <f aca="false">IF(점검표!$B$32="","",점검표!C32)</f>
        <v>해마다</v>
      </c>
      <c r="D31" s="43" t="str">
        <f aca="false">IF(OR(점검표!$B$32="",점검표!$K$32=""),"",IF(점검표!$K$32&lt;=1,"●",IF(점검표!$F$32="","",IF(점검표!$K$32&gt;12,IF(MONTH(점검표!$F$32)=1,"●",""),IF(MOD(1-MONTH(점검표!$F$32),점검표!$K$32)=0,"●","")))))</f>
        <v/>
      </c>
      <c r="E31" s="43" t="str">
        <f aca="false">IF(OR(점검표!$B$32="",점검표!$K$32=""),"",IF(점검표!$K$32&lt;=1,"●",IF(점검표!$F$32="","",IF(점검표!$K$32&gt;12,IF(MONTH(점검표!$F$32)=2,"●",""),IF(MOD(2-MONTH(점검표!$F$32),점검표!$K$32)=0,"●","")))))</f>
        <v/>
      </c>
      <c r="F31" s="43" t="str">
        <f aca="false">IF(OR(점검표!$B$32="",점검표!$K$32=""),"",IF(점검표!$K$32&lt;=1,"●",IF(점검표!$F$32="","",IF(점검표!$K$32&gt;12,IF(MONTH(점검표!$F$32)=3,"●",""),IF(MOD(3-MONTH(점검표!$F$32),점검표!$K$32)=0,"●","")))))</f>
        <v>●</v>
      </c>
      <c r="G31" s="43" t="str">
        <f aca="false">IF(OR(점검표!$B$32="",점검표!$K$32=""),"",IF(점검표!$K$32&lt;=1,"●",IF(점검표!$F$32="","",IF(점검표!$K$32&gt;12,IF(MONTH(점검표!$F$32)=4,"●",""),IF(MOD(4-MONTH(점검표!$F$32),점검표!$K$32)=0,"●","")))))</f>
        <v/>
      </c>
      <c r="H31" s="43" t="str">
        <f aca="false">IF(OR(점검표!$B$32="",점검표!$K$32=""),"",IF(점검표!$K$32&lt;=1,"●",IF(점검표!$F$32="","",IF(점검표!$K$32&gt;12,IF(MONTH(점검표!$F$32)=5,"●",""),IF(MOD(5-MONTH(점검표!$F$32),점검표!$K$32)=0,"●","")))))</f>
        <v/>
      </c>
      <c r="I31" s="43" t="str">
        <f aca="false">IF(OR(점검표!$B$32="",점검표!$K$32=""),"",IF(점검표!$K$32&lt;=1,"●",IF(점검표!$F$32="","",IF(점검표!$K$32&gt;12,IF(MONTH(점검표!$F$32)=6,"●",""),IF(MOD(6-MONTH(점검표!$F$32),점검표!$K$32)=0,"●","")))))</f>
        <v/>
      </c>
      <c r="J31" s="43" t="str">
        <f aca="false">IF(OR(점검표!$B$32="",점검표!$K$32=""),"",IF(점검표!$K$32&lt;=1,"●",IF(점검표!$F$32="","",IF(점검표!$K$32&gt;12,IF(MONTH(점검표!$F$32)=7,"●",""),IF(MOD(7-MONTH(점검표!$F$32),점검표!$K$32)=0,"●","")))))</f>
        <v/>
      </c>
      <c r="K31" s="43" t="str">
        <f aca="false">IF(OR(점검표!$B$32="",점검표!$K$32=""),"",IF(점검표!$K$32&lt;=1,"●",IF(점검표!$F$32="","",IF(점검표!$K$32&gt;12,IF(MONTH(점검표!$F$32)=8,"●",""),IF(MOD(8-MONTH(점검표!$F$32),점검표!$K$32)=0,"●","")))))</f>
        <v/>
      </c>
      <c r="L31" s="43" t="str">
        <f aca="false">IF(OR(점검표!$B$32="",점검표!$K$32=""),"",IF(점검표!$K$32&lt;=1,"●",IF(점검표!$F$32="","",IF(점검표!$K$32&gt;12,IF(MONTH(점검표!$F$32)=9,"●",""),IF(MOD(9-MONTH(점검표!$F$32),점검표!$K$32)=0,"●","")))))</f>
        <v/>
      </c>
      <c r="M31" s="43" t="str">
        <f aca="false">IF(OR(점검표!$B$32="",점검표!$K$32=""),"",IF(점검표!$K$32&lt;=1,"●",IF(점검표!$F$32="","",IF(점검표!$K$32&gt;12,IF(MONTH(점검표!$F$32)=10,"●",""),IF(MOD(10-MONTH(점검표!$F$32),점검표!$K$32)=0,"●","")))))</f>
        <v/>
      </c>
      <c r="N31" s="43" t="str">
        <f aca="false">IF(OR(점검표!$B$32="",점검표!$K$32=""),"",IF(점검표!$K$32&lt;=1,"●",IF(점검표!$F$32="","",IF(점검표!$K$32&gt;12,IF(MONTH(점검표!$F$32)=11,"●",""),IF(MOD(11-MONTH(점검표!$F$32),점검표!$K$32)=0,"●","")))))</f>
        <v/>
      </c>
      <c r="O31" s="43" t="str">
        <f aca="false">IF(OR(점검표!$B$32="",점검표!$K$32=""),"",IF(점검표!$K$32&lt;=1,"●",IF(점검표!$F$32="","",IF(점검표!$K$32&gt;12,IF(MONTH(점검표!$F$32)=12,"●",""),IF(MOD(12-MONTH(점검표!$F$32),점검표!$K$32)=0,"●","")))))</f>
        <v/>
      </c>
    </row>
    <row r="32" customFormat="false" ht="19.5" hidden="false" customHeight="true" outlineLevel="0" collapsed="false">
      <c r="A32" s="28" t="str">
        <f aca="false">IF(점검표!$B$33="","",점검표!A33)</f>
        <v>원내</v>
      </c>
      <c r="B32" s="41" t="str">
        <f aca="false">IF(점검표!$B$33="","",점검표!B33)</f>
        <v>개인정보 처리방침 · 파기 점검</v>
      </c>
      <c r="C32" s="42" t="str">
        <f aca="false">IF(점검표!$B$33="","",점검표!C33)</f>
        <v>해마다</v>
      </c>
      <c r="D32" s="43" t="str">
        <f aca="false">IF(OR(점검표!$B$33="",점검표!$K$33=""),"",IF(점검표!$K$33&lt;=1,"●",IF(점검표!$F$33="","",IF(점검표!$K$33&gt;12,IF(MONTH(점검표!$F$33)=1,"●",""),IF(MOD(1-MONTH(점검표!$F$33),점검표!$K$33)=0,"●","")))))</f>
        <v/>
      </c>
      <c r="E32" s="43" t="str">
        <f aca="false">IF(OR(점검표!$B$33="",점검표!$K$33=""),"",IF(점검표!$K$33&lt;=1,"●",IF(점검표!$F$33="","",IF(점검표!$K$33&gt;12,IF(MONTH(점검표!$F$33)=2,"●",""),IF(MOD(2-MONTH(점검표!$F$33),점검표!$K$33)=0,"●","")))))</f>
        <v/>
      </c>
      <c r="F32" s="43" t="str">
        <f aca="false">IF(OR(점검표!$B$33="",점검표!$K$33=""),"",IF(점검표!$K$33&lt;=1,"●",IF(점검표!$F$33="","",IF(점검표!$K$33&gt;12,IF(MONTH(점검표!$F$33)=3,"●",""),IF(MOD(3-MONTH(점검표!$F$33),점검표!$K$33)=0,"●","")))))</f>
        <v>●</v>
      </c>
      <c r="G32" s="43" t="str">
        <f aca="false">IF(OR(점검표!$B$33="",점검표!$K$33=""),"",IF(점검표!$K$33&lt;=1,"●",IF(점검표!$F$33="","",IF(점검표!$K$33&gt;12,IF(MONTH(점검표!$F$33)=4,"●",""),IF(MOD(4-MONTH(점검표!$F$33),점검표!$K$33)=0,"●","")))))</f>
        <v/>
      </c>
      <c r="H32" s="43" t="str">
        <f aca="false">IF(OR(점검표!$B$33="",점검표!$K$33=""),"",IF(점검표!$K$33&lt;=1,"●",IF(점검표!$F$33="","",IF(점검표!$K$33&gt;12,IF(MONTH(점검표!$F$33)=5,"●",""),IF(MOD(5-MONTH(점검표!$F$33),점검표!$K$33)=0,"●","")))))</f>
        <v/>
      </c>
      <c r="I32" s="43" t="str">
        <f aca="false">IF(OR(점검표!$B$33="",점검표!$K$33=""),"",IF(점검표!$K$33&lt;=1,"●",IF(점검표!$F$33="","",IF(점검표!$K$33&gt;12,IF(MONTH(점검표!$F$33)=6,"●",""),IF(MOD(6-MONTH(점검표!$F$33),점검표!$K$33)=0,"●","")))))</f>
        <v/>
      </c>
      <c r="J32" s="43" t="str">
        <f aca="false">IF(OR(점검표!$B$33="",점검표!$K$33=""),"",IF(점검표!$K$33&lt;=1,"●",IF(점검표!$F$33="","",IF(점검표!$K$33&gt;12,IF(MONTH(점검표!$F$33)=7,"●",""),IF(MOD(7-MONTH(점검표!$F$33),점검표!$K$33)=0,"●","")))))</f>
        <v/>
      </c>
      <c r="K32" s="43" t="str">
        <f aca="false">IF(OR(점검표!$B$33="",점검표!$K$33=""),"",IF(점검표!$K$33&lt;=1,"●",IF(점검표!$F$33="","",IF(점검표!$K$33&gt;12,IF(MONTH(점검표!$F$33)=8,"●",""),IF(MOD(8-MONTH(점검표!$F$33),점검표!$K$33)=0,"●","")))))</f>
        <v/>
      </c>
      <c r="L32" s="43" t="str">
        <f aca="false">IF(OR(점검표!$B$33="",점검표!$K$33=""),"",IF(점검표!$K$33&lt;=1,"●",IF(점검표!$F$33="","",IF(점검표!$K$33&gt;12,IF(MONTH(점검표!$F$33)=9,"●",""),IF(MOD(9-MONTH(점검표!$F$33),점검표!$K$33)=0,"●","")))))</f>
        <v/>
      </c>
      <c r="M32" s="43" t="str">
        <f aca="false">IF(OR(점검표!$B$33="",점검표!$K$33=""),"",IF(점검표!$K$33&lt;=1,"●",IF(점검표!$F$33="","",IF(점검표!$K$33&gt;12,IF(MONTH(점검표!$F$33)=10,"●",""),IF(MOD(10-MONTH(점검표!$F$33),점검표!$K$33)=0,"●","")))))</f>
        <v/>
      </c>
      <c r="N32" s="43" t="str">
        <f aca="false">IF(OR(점검표!$B$33="",점검표!$K$33=""),"",IF(점검표!$K$33&lt;=1,"●",IF(점검표!$F$33="","",IF(점검표!$K$33&gt;12,IF(MONTH(점검표!$F$33)=11,"●",""),IF(MOD(11-MONTH(점검표!$F$33),점검표!$K$33)=0,"●","")))))</f>
        <v/>
      </c>
      <c r="O32" s="43" t="str">
        <f aca="false">IF(OR(점검표!$B$33="",점검표!$K$33=""),"",IF(점검표!$K$33&lt;=1,"●",IF(점검표!$F$33="","",IF(점검표!$K$33&gt;12,IF(MONTH(점검표!$F$33)=12,"●",""),IF(MOD(12-MONTH(점검표!$F$33),점검표!$K$33)=0,"●","")))))</f>
        <v/>
      </c>
    </row>
    <row r="33" customFormat="false" ht="19.5" hidden="false" customHeight="true" outlineLevel="0" collapsed="false">
      <c r="A33" s="28" t="str">
        <f aca="false">IF(점검표!$B$34="","",점검표!A34)</f>
        <v>원내</v>
      </c>
      <c r="B33" s="41" t="str">
        <f aca="false">IF(점검표!$B$34="","",점검표!B34)</f>
        <v>마약류 저장시설 점검 (점검부에 적기)</v>
      </c>
      <c r="C33" s="42" t="str">
        <f aca="false">IF(점검표!$B$34="","",점검표!C34)</f>
        <v>달마다</v>
      </c>
      <c r="D33" s="43" t="str">
        <f aca="false">IF(OR(점검표!$B$34="",점검표!$K$34=""),"",IF(점검표!$K$34&lt;=1,"●",IF(점검표!$F$34="","",IF(점검표!$K$34&gt;12,IF(MONTH(점검표!$F$34)=1,"●",""),IF(MOD(1-MONTH(점검표!$F$34),점검표!$K$34)=0,"●","")))))</f>
        <v>●</v>
      </c>
      <c r="E33" s="43" t="str">
        <f aca="false">IF(OR(점검표!$B$34="",점검표!$K$34=""),"",IF(점검표!$K$34&lt;=1,"●",IF(점검표!$F$34="","",IF(점검표!$K$34&gt;12,IF(MONTH(점검표!$F$34)=2,"●",""),IF(MOD(2-MONTH(점검표!$F$34),점검표!$K$34)=0,"●","")))))</f>
        <v>●</v>
      </c>
      <c r="F33" s="43" t="str">
        <f aca="false">IF(OR(점검표!$B$34="",점검표!$K$34=""),"",IF(점검표!$K$34&lt;=1,"●",IF(점검표!$F$34="","",IF(점검표!$K$34&gt;12,IF(MONTH(점검표!$F$34)=3,"●",""),IF(MOD(3-MONTH(점검표!$F$34),점검표!$K$34)=0,"●","")))))</f>
        <v>●</v>
      </c>
      <c r="G33" s="43" t="str">
        <f aca="false">IF(OR(점검표!$B$34="",점검표!$K$34=""),"",IF(점검표!$K$34&lt;=1,"●",IF(점검표!$F$34="","",IF(점검표!$K$34&gt;12,IF(MONTH(점검표!$F$34)=4,"●",""),IF(MOD(4-MONTH(점검표!$F$34),점검표!$K$34)=0,"●","")))))</f>
        <v>●</v>
      </c>
      <c r="H33" s="43" t="str">
        <f aca="false">IF(OR(점검표!$B$34="",점검표!$K$34=""),"",IF(점검표!$K$34&lt;=1,"●",IF(점검표!$F$34="","",IF(점검표!$K$34&gt;12,IF(MONTH(점검표!$F$34)=5,"●",""),IF(MOD(5-MONTH(점검표!$F$34),점검표!$K$34)=0,"●","")))))</f>
        <v>●</v>
      </c>
      <c r="I33" s="43" t="str">
        <f aca="false">IF(OR(점검표!$B$34="",점검표!$K$34=""),"",IF(점검표!$K$34&lt;=1,"●",IF(점검표!$F$34="","",IF(점검표!$K$34&gt;12,IF(MONTH(점검표!$F$34)=6,"●",""),IF(MOD(6-MONTH(점검표!$F$34),점검표!$K$34)=0,"●","")))))</f>
        <v>●</v>
      </c>
      <c r="J33" s="43" t="str">
        <f aca="false">IF(OR(점검표!$B$34="",점검표!$K$34=""),"",IF(점검표!$K$34&lt;=1,"●",IF(점검표!$F$34="","",IF(점검표!$K$34&gt;12,IF(MONTH(점검표!$F$34)=7,"●",""),IF(MOD(7-MONTH(점검표!$F$34),점검표!$K$34)=0,"●","")))))</f>
        <v>●</v>
      </c>
      <c r="K33" s="43" t="str">
        <f aca="false">IF(OR(점검표!$B$34="",점검표!$K$34=""),"",IF(점검표!$K$34&lt;=1,"●",IF(점검표!$F$34="","",IF(점검표!$K$34&gt;12,IF(MONTH(점검표!$F$34)=8,"●",""),IF(MOD(8-MONTH(점검표!$F$34),점검표!$K$34)=0,"●","")))))</f>
        <v>●</v>
      </c>
      <c r="L33" s="43" t="str">
        <f aca="false">IF(OR(점검표!$B$34="",점검표!$K$34=""),"",IF(점검표!$K$34&lt;=1,"●",IF(점검표!$F$34="","",IF(점검표!$K$34&gt;12,IF(MONTH(점검표!$F$34)=9,"●",""),IF(MOD(9-MONTH(점검표!$F$34),점검표!$K$34)=0,"●","")))))</f>
        <v>●</v>
      </c>
      <c r="M33" s="43" t="str">
        <f aca="false">IF(OR(점검표!$B$34="",점검표!$K$34=""),"",IF(점검표!$K$34&lt;=1,"●",IF(점검표!$F$34="","",IF(점검표!$K$34&gt;12,IF(MONTH(점검표!$F$34)=10,"●",""),IF(MOD(10-MONTH(점검표!$F$34),점검표!$K$34)=0,"●","")))))</f>
        <v>●</v>
      </c>
      <c r="N33" s="43" t="str">
        <f aca="false">IF(OR(점검표!$B$34="",점검표!$K$34=""),"",IF(점검표!$K$34&lt;=1,"●",IF(점검표!$F$34="","",IF(점검표!$K$34&gt;12,IF(MONTH(점검표!$F$34)=11,"●",""),IF(MOD(11-MONTH(점검표!$F$34),점검표!$K$34)=0,"●","")))))</f>
        <v>●</v>
      </c>
      <c r="O33" s="43" t="str">
        <f aca="false">IF(OR(점검표!$B$34="",점검표!$K$34=""),"",IF(점검표!$K$34&lt;=1,"●",IF(점검표!$F$34="","",IF(점검표!$K$34&gt;12,IF(MONTH(점검표!$F$34)=12,"●",""),IF(MOD(12-MONTH(점검표!$F$34),점검표!$K$34)=0,"●","")))))</f>
        <v>●</v>
      </c>
    </row>
    <row r="34" customFormat="false" ht="19.5" hidden="false" customHeight="true" outlineLevel="0" collapsed="false">
      <c r="A34" s="28" t="str">
        <f aca="false">IF(점검표!$B$35="","",점검표!A35)</f>
        <v>원내</v>
      </c>
      <c r="B34" s="41" t="str">
        <f aca="false">IF(점검표!$B$35="","",점검표!B35)</f>
        <v>마약류 취급 보고 (NIMS) 빠진 것 확인</v>
      </c>
      <c r="C34" s="42" t="str">
        <f aca="false">IF(점검표!$B$35="","",점검표!C35)</f>
        <v>달마다</v>
      </c>
      <c r="D34" s="43" t="str">
        <f aca="false">IF(OR(점검표!$B$35="",점검표!$K$35=""),"",IF(점검표!$K$35&lt;=1,"●",IF(점검표!$F$35="","",IF(점검표!$K$35&gt;12,IF(MONTH(점검표!$F$35)=1,"●",""),IF(MOD(1-MONTH(점검표!$F$35),점검표!$K$35)=0,"●","")))))</f>
        <v>●</v>
      </c>
      <c r="E34" s="43" t="str">
        <f aca="false">IF(OR(점검표!$B$35="",점검표!$K$35=""),"",IF(점검표!$K$35&lt;=1,"●",IF(점검표!$F$35="","",IF(점검표!$K$35&gt;12,IF(MONTH(점검표!$F$35)=2,"●",""),IF(MOD(2-MONTH(점검표!$F$35),점검표!$K$35)=0,"●","")))))</f>
        <v>●</v>
      </c>
      <c r="F34" s="43" t="str">
        <f aca="false">IF(OR(점검표!$B$35="",점검표!$K$35=""),"",IF(점검표!$K$35&lt;=1,"●",IF(점검표!$F$35="","",IF(점검표!$K$35&gt;12,IF(MONTH(점검표!$F$35)=3,"●",""),IF(MOD(3-MONTH(점검표!$F$35),점검표!$K$35)=0,"●","")))))</f>
        <v>●</v>
      </c>
      <c r="G34" s="43" t="str">
        <f aca="false">IF(OR(점검표!$B$35="",점검표!$K$35=""),"",IF(점검표!$K$35&lt;=1,"●",IF(점검표!$F$35="","",IF(점검표!$K$35&gt;12,IF(MONTH(점검표!$F$35)=4,"●",""),IF(MOD(4-MONTH(점검표!$F$35),점검표!$K$35)=0,"●","")))))</f>
        <v>●</v>
      </c>
      <c r="H34" s="43" t="str">
        <f aca="false">IF(OR(점검표!$B$35="",점검표!$K$35=""),"",IF(점검표!$K$35&lt;=1,"●",IF(점검표!$F$35="","",IF(점검표!$K$35&gt;12,IF(MONTH(점검표!$F$35)=5,"●",""),IF(MOD(5-MONTH(점검표!$F$35),점검표!$K$35)=0,"●","")))))</f>
        <v>●</v>
      </c>
      <c r="I34" s="43" t="str">
        <f aca="false">IF(OR(점검표!$B$35="",점검표!$K$35=""),"",IF(점검표!$K$35&lt;=1,"●",IF(점검표!$F$35="","",IF(점검표!$K$35&gt;12,IF(MONTH(점검표!$F$35)=6,"●",""),IF(MOD(6-MONTH(점검표!$F$35),점검표!$K$35)=0,"●","")))))</f>
        <v>●</v>
      </c>
      <c r="J34" s="43" t="str">
        <f aca="false">IF(OR(점검표!$B$35="",점검표!$K$35=""),"",IF(점검표!$K$35&lt;=1,"●",IF(점검표!$F$35="","",IF(점검표!$K$35&gt;12,IF(MONTH(점검표!$F$35)=7,"●",""),IF(MOD(7-MONTH(점검표!$F$35),점검표!$K$35)=0,"●","")))))</f>
        <v>●</v>
      </c>
      <c r="K34" s="43" t="str">
        <f aca="false">IF(OR(점검표!$B$35="",점검표!$K$35=""),"",IF(점검표!$K$35&lt;=1,"●",IF(점검표!$F$35="","",IF(점검표!$K$35&gt;12,IF(MONTH(점검표!$F$35)=8,"●",""),IF(MOD(8-MONTH(점검표!$F$35),점검표!$K$35)=0,"●","")))))</f>
        <v>●</v>
      </c>
      <c r="L34" s="43" t="str">
        <f aca="false">IF(OR(점검표!$B$35="",점검표!$K$35=""),"",IF(점검표!$K$35&lt;=1,"●",IF(점검표!$F$35="","",IF(점검표!$K$35&gt;12,IF(MONTH(점검표!$F$35)=9,"●",""),IF(MOD(9-MONTH(점검표!$F$35),점검표!$K$35)=0,"●","")))))</f>
        <v>●</v>
      </c>
      <c r="M34" s="43" t="str">
        <f aca="false">IF(OR(점검표!$B$35="",점검표!$K$35=""),"",IF(점검표!$K$35&lt;=1,"●",IF(점검표!$F$35="","",IF(점검표!$K$35&gt;12,IF(MONTH(점검표!$F$35)=10,"●",""),IF(MOD(10-MONTH(점검표!$F$35),점검표!$K$35)=0,"●","")))))</f>
        <v>●</v>
      </c>
      <c r="N34" s="43" t="str">
        <f aca="false">IF(OR(점검표!$B$35="",점검표!$K$35=""),"",IF(점검표!$K$35&lt;=1,"●",IF(점검표!$F$35="","",IF(점검표!$K$35&gt;12,IF(MONTH(점검표!$F$35)=11,"●",""),IF(MOD(11-MONTH(점검표!$F$35),점검표!$K$35)=0,"●","")))))</f>
        <v>●</v>
      </c>
      <c r="O34" s="43" t="str">
        <f aca="false">IF(OR(점검표!$B$35="",점검표!$K$35=""),"",IF(점검표!$K$35&lt;=1,"●",IF(점검표!$F$35="","",IF(점검표!$K$35&gt;12,IF(MONTH(점검표!$F$35)=12,"●",""),IF(MOD(12-MONTH(점검표!$F$35),점검표!$K$35)=0,"●","")))))</f>
        <v>●</v>
      </c>
    </row>
    <row r="35" customFormat="false" ht="19.5" hidden="false" customHeight="true" outlineLevel="0" collapsed="false">
      <c r="A35" s="28" t="str">
        <f aca="false">IF(점검표!$B$36="","",점검표!A36)</f>
        <v>원내</v>
      </c>
      <c r="B35" s="41" t="str">
        <f aca="false">IF(점검표!$B$36="","",점검표!B36)</f>
        <v>의료폐기물 보관 · 인계 기록 점검</v>
      </c>
      <c r="C35" s="42" t="str">
        <f aca="false">IF(점검표!$B$36="","",점검표!C36)</f>
        <v>달마다</v>
      </c>
      <c r="D35" s="43" t="str">
        <f aca="false">IF(OR(점검표!$B$36="",점검표!$K$36=""),"",IF(점검표!$K$36&lt;=1,"●",IF(점검표!$F$36="","",IF(점검표!$K$36&gt;12,IF(MONTH(점검표!$F$36)=1,"●",""),IF(MOD(1-MONTH(점검표!$F$36),점검표!$K$36)=0,"●","")))))</f>
        <v>●</v>
      </c>
      <c r="E35" s="43" t="str">
        <f aca="false">IF(OR(점검표!$B$36="",점검표!$K$36=""),"",IF(점검표!$K$36&lt;=1,"●",IF(점검표!$F$36="","",IF(점검표!$K$36&gt;12,IF(MONTH(점검표!$F$36)=2,"●",""),IF(MOD(2-MONTH(점검표!$F$36),점검표!$K$36)=0,"●","")))))</f>
        <v>●</v>
      </c>
      <c r="F35" s="43" t="str">
        <f aca="false">IF(OR(점검표!$B$36="",점검표!$K$36=""),"",IF(점검표!$K$36&lt;=1,"●",IF(점검표!$F$36="","",IF(점검표!$K$36&gt;12,IF(MONTH(점검표!$F$36)=3,"●",""),IF(MOD(3-MONTH(점검표!$F$36),점검표!$K$36)=0,"●","")))))</f>
        <v>●</v>
      </c>
      <c r="G35" s="43" t="str">
        <f aca="false">IF(OR(점검표!$B$36="",점검표!$K$36=""),"",IF(점검표!$K$36&lt;=1,"●",IF(점검표!$F$36="","",IF(점검표!$K$36&gt;12,IF(MONTH(점검표!$F$36)=4,"●",""),IF(MOD(4-MONTH(점검표!$F$36),점검표!$K$36)=0,"●","")))))</f>
        <v>●</v>
      </c>
      <c r="H35" s="43" t="str">
        <f aca="false">IF(OR(점검표!$B$36="",점검표!$K$36=""),"",IF(점검표!$K$36&lt;=1,"●",IF(점검표!$F$36="","",IF(점검표!$K$36&gt;12,IF(MONTH(점검표!$F$36)=5,"●",""),IF(MOD(5-MONTH(점검표!$F$36),점검표!$K$36)=0,"●","")))))</f>
        <v>●</v>
      </c>
      <c r="I35" s="43" t="str">
        <f aca="false">IF(OR(점검표!$B$36="",점검표!$K$36=""),"",IF(점검표!$K$36&lt;=1,"●",IF(점검표!$F$36="","",IF(점검표!$K$36&gt;12,IF(MONTH(점검표!$F$36)=6,"●",""),IF(MOD(6-MONTH(점검표!$F$36),점검표!$K$36)=0,"●","")))))</f>
        <v>●</v>
      </c>
      <c r="J35" s="43" t="str">
        <f aca="false">IF(OR(점검표!$B$36="",점검표!$K$36=""),"",IF(점검표!$K$36&lt;=1,"●",IF(점검표!$F$36="","",IF(점검표!$K$36&gt;12,IF(MONTH(점검표!$F$36)=7,"●",""),IF(MOD(7-MONTH(점검표!$F$36),점검표!$K$36)=0,"●","")))))</f>
        <v>●</v>
      </c>
      <c r="K35" s="43" t="str">
        <f aca="false">IF(OR(점검표!$B$36="",점검표!$K$36=""),"",IF(점검표!$K$36&lt;=1,"●",IF(점검표!$F$36="","",IF(점검표!$K$36&gt;12,IF(MONTH(점검표!$F$36)=8,"●",""),IF(MOD(8-MONTH(점검표!$F$36),점검표!$K$36)=0,"●","")))))</f>
        <v>●</v>
      </c>
      <c r="L35" s="43" t="str">
        <f aca="false">IF(OR(점검표!$B$36="",점검표!$K$36=""),"",IF(점검표!$K$36&lt;=1,"●",IF(점검표!$F$36="","",IF(점검표!$K$36&gt;12,IF(MONTH(점검표!$F$36)=9,"●",""),IF(MOD(9-MONTH(점검표!$F$36),점검표!$K$36)=0,"●","")))))</f>
        <v>●</v>
      </c>
      <c r="M35" s="43" t="str">
        <f aca="false">IF(OR(점검표!$B$36="",점검표!$K$36=""),"",IF(점검표!$K$36&lt;=1,"●",IF(점검표!$F$36="","",IF(점검표!$K$36&gt;12,IF(MONTH(점검표!$F$36)=10,"●",""),IF(MOD(10-MONTH(점검표!$F$36),점검표!$K$36)=0,"●","")))))</f>
        <v>●</v>
      </c>
      <c r="N35" s="43" t="str">
        <f aca="false">IF(OR(점검표!$B$36="",점검표!$K$36=""),"",IF(점검표!$K$36&lt;=1,"●",IF(점검표!$F$36="","",IF(점검표!$K$36&gt;12,IF(MONTH(점검표!$F$36)=11,"●",""),IF(MOD(11-MONTH(점검표!$F$36),점검표!$K$36)=0,"●","")))))</f>
        <v>●</v>
      </c>
      <c r="O35" s="43" t="str">
        <f aca="false">IF(OR(점검표!$B$36="",점검표!$K$36=""),"",IF(점검표!$K$36&lt;=1,"●",IF(점검표!$F$36="","",IF(점검표!$K$36&gt;12,IF(MONTH(점검표!$F$36)=12,"●",""),IF(MOD(12-MONTH(점검표!$F$36),점검표!$K$36)=0,"●","")))))</f>
        <v>●</v>
      </c>
    </row>
    <row r="36" customFormat="false" ht="19.5" hidden="false" customHeight="true" outlineLevel="0" collapsed="false">
      <c r="A36" s="28" t="str">
        <f aca="false">IF(점검표!$B$37="","",점검표!A37)</f>
        <v>원내</v>
      </c>
      <c r="B36" s="41" t="str">
        <f aca="false">IF(점검표!$B$37="","",점검표!B37)</f>
        <v>진료기록 · 문진 백업 확인</v>
      </c>
      <c r="C36" s="42" t="str">
        <f aca="false">IF(점검표!$B$37="","",점검표!C37)</f>
        <v>달마다</v>
      </c>
      <c r="D36" s="43" t="str">
        <f aca="false">IF(OR(점검표!$B$37="",점검표!$K$37=""),"",IF(점검표!$K$37&lt;=1,"●",IF(점검표!$F$37="","",IF(점검표!$K$37&gt;12,IF(MONTH(점검표!$F$37)=1,"●",""),IF(MOD(1-MONTH(점검표!$F$37),점검표!$K$37)=0,"●","")))))</f>
        <v>●</v>
      </c>
      <c r="E36" s="43" t="str">
        <f aca="false">IF(OR(점검표!$B$37="",점검표!$K$37=""),"",IF(점검표!$K$37&lt;=1,"●",IF(점검표!$F$37="","",IF(점검표!$K$37&gt;12,IF(MONTH(점검표!$F$37)=2,"●",""),IF(MOD(2-MONTH(점검표!$F$37),점검표!$K$37)=0,"●","")))))</f>
        <v>●</v>
      </c>
      <c r="F36" s="43" t="str">
        <f aca="false">IF(OR(점검표!$B$37="",점검표!$K$37=""),"",IF(점검표!$K$37&lt;=1,"●",IF(점검표!$F$37="","",IF(점검표!$K$37&gt;12,IF(MONTH(점검표!$F$37)=3,"●",""),IF(MOD(3-MONTH(점검표!$F$37),점검표!$K$37)=0,"●","")))))</f>
        <v>●</v>
      </c>
      <c r="G36" s="43" t="str">
        <f aca="false">IF(OR(점검표!$B$37="",점검표!$K$37=""),"",IF(점검표!$K$37&lt;=1,"●",IF(점검표!$F$37="","",IF(점검표!$K$37&gt;12,IF(MONTH(점검표!$F$37)=4,"●",""),IF(MOD(4-MONTH(점검표!$F$37),점검표!$K$37)=0,"●","")))))</f>
        <v>●</v>
      </c>
      <c r="H36" s="43" t="str">
        <f aca="false">IF(OR(점검표!$B$37="",점검표!$K$37=""),"",IF(점검표!$K$37&lt;=1,"●",IF(점검표!$F$37="","",IF(점검표!$K$37&gt;12,IF(MONTH(점검표!$F$37)=5,"●",""),IF(MOD(5-MONTH(점검표!$F$37),점검표!$K$37)=0,"●","")))))</f>
        <v>●</v>
      </c>
      <c r="I36" s="43" t="str">
        <f aca="false">IF(OR(점검표!$B$37="",점검표!$K$37=""),"",IF(점검표!$K$37&lt;=1,"●",IF(점검표!$F$37="","",IF(점검표!$K$37&gt;12,IF(MONTH(점검표!$F$37)=6,"●",""),IF(MOD(6-MONTH(점검표!$F$37),점검표!$K$37)=0,"●","")))))</f>
        <v>●</v>
      </c>
      <c r="J36" s="43" t="str">
        <f aca="false">IF(OR(점검표!$B$37="",점검표!$K$37=""),"",IF(점검표!$K$37&lt;=1,"●",IF(점검표!$F$37="","",IF(점검표!$K$37&gt;12,IF(MONTH(점검표!$F$37)=7,"●",""),IF(MOD(7-MONTH(점검표!$F$37),점검표!$K$37)=0,"●","")))))</f>
        <v>●</v>
      </c>
      <c r="K36" s="43" t="str">
        <f aca="false">IF(OR(점검표!$B$37="",점검표!$K$37=""),"",IF(점검표!$K$37&lt;=1,"●",IF(점검표!$F$37="","",IF(점검표!$K$37&gt;12,IF(MONTH(점검표!$F$37)=8,"●",""),IF(MOD(8-MONTH(점검표!$F$37),점검표!$K$37)=0,"●","")))))</f>
        <v>●</v>
      </c>
      <c r="L36" s="43" t="str">
        <f aca="false">IF(OR(점검표!$B$37="",점검표!$K$37=""),"",IF(점검표!$K$37&lt;=1,"●",IF(점검표!$F$37="","",IF(점검표!$K$37&gt;12,IF(MONTH(점검표!$F$37)=9,"●",""),IF(MOD(9-MONTH(점검표!$F$37),점검표!$K$37)=0,"●","")))))</f>
        <v>●</v>
      </c>
      <c r="M36" s="43" t="str">
        <f aca="false">IF(OR(점검표!$B$37="",점검표!$K$37=""),"",IF(점검표!$K$37&lt;=1,"●",IF(점검표!$F$37="","",IF(점검표!$K$37&gt;12,IF(MONTH(점검표!$F$37)=10,"●",""),IF(MOD(10-MONTH(점검표!$F$37),점검표!$K$37)=0,"●","")))))</f>
        <v>●</v>
      </c>
      <c r="N36" s="43" t="str">
        <f aca="false">IF(OR(점검표!$B$37="",점검표!$K$37=""),"",IF(점검표!$K$37&lt;=1,"●",IF(점검표!$F$37="","",IF(점검표!$K$37&gt;12,IF(MONTH(점검표!$F$37)=11,"●",""),IF(MOD(11-MONTH(점검표!$F$37),점검표!$K$37)=0,"●","")))))</f>
        <v>●</v>
      </c>
      <c r="O36" s="43" t="str">
        <f aca="false">IF(OR(점검표!$B$37="",점검표!$K$37=""),"",IF(점검표!$K$37&lt;=1,"●",IF(점검표!$F$37="","",IF(점검표!$K$37&gt;12,IF(MONTH(점검표!$F$37)=12,"●",""),IF(MOD(12-MONTH(점검표!$F$37),점검표!$K$37)=0,"●","")))))</f>
        <v>●</v>
      </c>
    </row>
    <row r="37" customFormat="false" ht="19.5" hidden="false" customHeight="true" outlineLevel="0" collapsed="false">
      <c r="A37" s="28" t="str">
        <f aca="false">IF(점검표!$B$38="","",점검표!A38)</f>
        <v>세무</v>
      </c>
      <c r="B37" s="41" t="str">
        <f aca="false">IF(점검표!$B$38="","",점검표!B38)</f>
        <v>직원 연말정산</v>
      </c>
      <c r="C37" s="42" t="str">
        <f aca="false">IF(점검표!$B$38="","",점검표!C38)</f>
        <v>해마다</v>
      </c>
      <c r="D37" s="43" t="str">
        <f aca="false">IF(OR(점검표!$B$38="",점검표!$K$38=""),"",IF(점검표!$K$38&lt;=1,"●",IF(점검표!$F$38="","",IF(점검표!$K$38&gt;12,IF(MONTH(점검표!$F$38)=1,"●",""),IF(MOD(1-MONTH(점검표!$F$38),점검표!$K$38)=0,"●","")))))</f>
        <v/>
      </c>
      <c r="E37" s="43" t="str">
        <f aca="false">IF(OR(점검표!$B$38="",점검표!$K$38=""),"",IF(점검표!$K$38&lt;=1,"●",IF(점검표!$F$38="","",IF(점검표!$K$38&gt;12,IF(MONTH(점검표!$F$38)=2,"●",""),IF(MOD(2-MONTH(점검표!$F$38),점검표!$K$38)=0,"●","")))))</f>
        <v/>
      </c>
      <c r="F37" s="43" t="str">
        <f aca="false">IF(OR(점검표!$B$38="",점검표!$K$38=""),"",IF(점검표!$K$38&lt;=1,"●",IF(점검표!$F$38="","",IF(점검표!$K$38&gt;12,IF(MONTH(점검표!$F$38)=3,"●",""),IF(MOD(3-MONTH(점검표!$F$38),점검표!$K$38)=0,"●","")))))</f>
        <v>●</v>
      </c>
      <c r="G37" s="43" t="str">
        <f aca="false">IF(OR(점검표!$B$38="",점검표!$K$38=""),"",IF(점검표!$K$38&lt;=1,"●",IF(점검표!$F$38="","",IF(점검표!$K$38&gt;12,IF(MONTH(점검표!$F$38)=4,"●",""),IF(MOD(4-MONTH(점검표!$F$38),점검표!$K$38)=0,"●","")))))</f>
        <v/>
      </c>
      <c r="H37" s="43" t="str">
        <f aca="false">IF(OR(점검표!$B$38="",점검표!$K$38=""),"",IF(점검표!$K$38&lt;=1,"●",IF(점검표!$F$38="","",IF(점검표!$K$38&gt;12,IF(MONTH(점검표!$F$38)=5,"●",""),IF(MOD(5-MONTH(점검표!$F$38),점검표!$K$38)=0,"●","")))))</f>
        <v/>
      </c>
      <c r="I37" s="43" t="str">
        <f aca="false">IF(OR(점검표!$B$38="",점검표!$K$38=""),"",IF(점검표!$K$38&lt;=1,"●",IF(점검표!$F$38="","",IF(점검표!$K$38&gt;12,IF(MONTH(점검표!$F$38)=6,"●",""),IF(MOD(6-MONTH(점검표!$F$38),점검표!$K$38)=0,"●","")))))</f>
        <v/>
      </c>
      <c r="J37" s="43" t="str">
        <f aca="false">IF(OR(점검표!$B$38="",점검표!$K$38=""),"",IF(점검표!$K$38&lt;=1,"●",IF(점검표!$F$38="","",IF(점검표!$K$38&gt;12,IF(MONTH(점검표!$F$38)=7,"●",""),IF(MOD(7-MONTH(점검표!$F$38),점검표!$K$38)=0,"●","")))))</f>
        <v/>
      </c>
      <c r="K37" s="43" t="str">
        <f aca="false">IF(OR(점검표!$B$38="",점검표!$K$38=""),"",IF(점검표!$K$38&lt;=1,"●",IF(점검표!$F$38="","",IF(점검표!$K$38&gt;12,IF(MONTH(점검표!$F$38)=8,"●",""),IF(MOD(8-MONTH(점검표!$F$38),점검표!$K$38)=0,"●","")))))</f>
        <v/>
      </c>
      <c r="L37" s="43" t="str">
        <f aca="false">IF(OR(점검표!$B$38="",점검표!$K$38=""),"",IF(점검표!$K$38&lt;=1,"●",IF(점검표!$F$38="","",IF(점검표!$K$38&gt;12,IF(MONTH(점검표!$F$38)=9,"●",""),IF(MOD(9-MONTH(점검표!$F$38),점검표!$K$38)=0,"●","")))))</f>
        <v/>
      </c>
      <c r="M37" s="43" t="str">
        <f aca="false">IF(OR(점검표!$B$38="",점검표!$K$38=""),"",IF(점검표!$K$38&lt;=1,"●",IF(점검표!$F$38="","",IF(점검표!$K$38&gt;12,IF(MONTH(점검표!$F$38)=10,"●",""),IF(MOD(10-MONTH(점검표!$F$38),점검표!$K$38)=0,"●","")))))</f>
        <v/>
      </c>
      <c r="N37" s="43" t="str">
        <f aca="false">IF(OR(점검표!$B$38="",점검표!$K$38=""),"",IF(점검표!$K$38&lt;=1,"●",IF(점검표!$F$38="","",IF(점검표!$K$38&gt;12,IF(MONTH(점검표!$F$38)=11,"●",""),IF(MOD(11-MONTH(점검표!$F$38),점검표!$K$38)=0,"●","")))))</f>
        <v/>
      </c>
      <c r="O37" s="43" t="str">
        <f aca="false">IF(OR(점검표!$B$38="",점검표!$K$38=""),"",IF(점검표!$K$38&lt;=1,"●",IF(점검표!$F$38="","",IF(점검표!$K$38&gt;12,IF(MONTH(점검표!$F$38)=12,"●",""),IF(MOD(12-MONTH(점검표!$F$38),점검표!$K$38)=0,"●","")))))</f>
        <v/>
      </c>
    </row>
    <row r="38" customFormat="false" ht="19.5" hidden="false" customHeight="true" outlineLevel="0" collapsed="false">
      <c r="A38" s="28" t="str">
        <f aca="false">IF(점검표!$B$39="","",점검표!A39)</f>
        <v>세무</v>
      </c>
      <c r="B38" s="41" t="str">
        <f aca="false">IF(점검표!$B$39="","",점검표!B39)</f>
        <v>지급명세서 제출 (근로 · 퇴직 · 사업소득)</v>
      </c>
      <c r="C38" s="42" t="str">
        <f aca="false">IF(점검표!$B$39="","",점검표!C39)</f>
        <v>해마다</v>
      </c>
      <c r="D38" s="43" t="str">
        <f aca="false">IF(OR(점검표!$B$39="",점검표!$K$39=""),"",IF(점검표!$K$39&lt;=1,"●",IF(점검표!$F$39="","",IF(점검표!$K$39&gt;12,IF(MONTH(점검표!$F$39)=1,"●",""),IF(MOD(1-MONTH(점검표!$F$39),점검표!$K$39)=0,"●","")))))</f>
        <v/>
      </c>
      <c r="E38" s="43" t="str">
        <f aca="false">IF(OR(점검표!$B$39="",점검표!$K$39=""),"",IF(점검표!$K$39&lt;=1,"●",IF(점검표!$F$39="","",IF(점검표!$K$39&gt;12,IF(MONTH(점검표!$F$39)=2,"●",""),IF(MOD(2-MONTH(점검표!$F$39),점검표!$K$39)=0,"●","")))))</f>
        <v/>
      </c>
      <c r="F38" s="43" t="str">
        <f aca="false">IF(OR(점검표!$B$39="",점검표!$K$39=""),"",IF(점검표!$K$39&lt;=1,"●",IF(점검표!$F$39="","",IF(점검표!$K$39&gt;12,IF(MONTH(점검표!$F$39)=3,"●",""),IF(MOD(3-MONTH(점검표!$F$39),점검표!$K$39)=0,"●","")))))</f>
        <v>●</v>
      </c>
      <c r="G38" s="43" t="str">
        <f aca="false">IF(OR(점검표!$B$39="",점검표!$K$39=""),"",IF(점검표!$K$39&lt;=1,"●",IF(점검표!$F$39="","",IF(점검표!$K$39&gt;12,IF(MONTH(점검표!$F$39)=4,"●",""),IF(MOD(4-MONTH(점검표!$F$39),점검표!$K$39)=0,"●","")))))</f>
        <v/>
      </c>
      <c r="H38" s="43" t="str">
        <f aca="false">IF(OR(점검표!$B$39="",점검표!$K$39=""),"",IF(점검표!$K$39&lt;=1,"●",IF(점검표!$F$39="","",IF(점검표!$K$39&gt;12,IF(MONTH(점검표!$F$39)=5,"●",""),IF(MOD(5-MONTH(점검표!$F$39),점검표!$K$39)=0,"●","")))))</f>
        <v/>
      </c>
      <c r="I38" s="43" t="str">
        <f aca="false">IF(OR(점검표!$B$39="",점검표!$K$39=""),"",IF(점검표!$K$39&lt;=1,"●",IF(점검표!$F$39="","",IF(점검표!$K$39&gt;12,IF(MONTH(점검표!$F$39)=6,"●",""),IF(MOD(6-MONTH(점검표!$F$39),점검표!$K$39)=0,"●","")))))</f>
        <v/>
      </c>
      <c r="J38" s="43" t="str">
        <f aca="false">IF(OR(점검표!$B$39="",점검표!$K$39=""),"",IF(점검표!$K$39&lt;=1,"●",IF(점검표!$F$39="","",IF(점검표!$K$39&gt;12,IF(MONTH(점검표!$F$39)=7,"●",""),IF(MOD(7-MONTH(점검표!$F$39),점검표!$K$39)=0,"●","")))))</f>
        <v/>
      </c>
      <c r="K38" s="43" t="str">
        <f aca="false">IF(OR(점검표!$B$39="",점검표!$K$39=""),"",IF(점검표!$K$39&lt;=1,"●",IF(점검표!$F$39="","",IF(점검표!$K$39&gt;12,IF(MONTH(점검표!$F$39)=8,"●",""),IF(MOD(8-MONTH(점검표!$F$39),점검표!$K$39)=0,"●","")))))</f>
        <v/>
      </c>
      <c r="L38" s="43" t="str">
        <f aca="false">IF(OR(점검표!$B$39="",점검표!$K$39=""),"",IF(점검표!$K$39&lt;=1,"●",IF(점검표!$F$39="","",IF(점검표!$K$39&gt;12,IF(MONTH(점검표!$F$39)=9,"●",""),IF(MOD(9-MONTH(점검표!$F$39),점검표!$K$39)=0,"●","")))))</f>
        <v/>
      </c>
      <c r="M38" s="43" t="str">
        <f aca="false">IF(OR(점검표!$B$39="",점검표!$K$39=""),"",IF(점검표!$K$39&lt;=1,"●",IF(점검표!$F$39="","",IF(점검표!$K$39&gt;12,IF(MONTH(점검표!$F$39)=10,"●",""),IF(MOD(10-MONTH(점검표!$F$39),점검표!$K$39)=0,"●","")))))</f>
        <v/>
      </c>
      <c r="N38" s="43" t="str">
        <f aca="false">IF(OR(점검표!$B$39="",점검표!$K$39=""),"",IF(점검표!$K$39&lt;=1,"●",IF(점검표!$F$39="","",IF(점검표!$K$39&gt;12,IF(MONTH(점검표!$F$39)=11,"●",""),IF(MOD(11-MONTH(점검표!$F$39),점검표!$K$39)=0,"●","")))))</f>
        <v/>
      </c>
      <c r="O38" s="43" t="str">
        <f aca="false">IF(OR(점검표!$B$39="",점검표!$K$39=""),"",IF(점검표!$K$39&lt;=1,"●",IF(점검표!$F$39="","",IF(점검표!$K$39&gt;12,IF(MONTH(점검표!$F$39)=12,"●",""),IF(MOD(12-MONTH(점검표!$F$39),점검표!$K$39)=0,"●","")))))</f>
        <v/>
      </c>
    </row>
    <row r="39" customFormat="false" ht="19.5" hidden="false" customHeight="true" outlineLevel="0" collapsed="false">
      <c r="A39" s="28" t="str">
        <f aca="false">IF(점검표!$B$40="","",점검표!A40)</f>
        <v>세무</v>
      </c>
      <c r="B39" s="41" t="str">
        <f aca="false">IF(점검표!$B$40="","",점검표!B40)</f>
        <v>종합소득세 신고</v>
      </c>
      <c r="C39" s="42" t="str">
        <f aca="false">IF(점검표!$B$40="","",점검표!C40)</f>
        <v>해마다</v>
      </c>
      <c r="D39" s="43" t="str">
        <f aca="false">IF(OR(점검표!$B$40="",점검표!$K$40=""),"",IF(점검표!$K$40&lt;=1,"●",IF(점검표!$F$40="","",IF(점검표!$K$40&gt;12,IF(MONTH(점검표!$F$40)=1,"●",""),IF(MOD(1-MONTH(점검표!$F$40),점검표!$K$40)=0,"●","")))))</f>
        <v/>
      </c>
      <c r="E39" s="43" t="str">
        <f aca="false">IF(OR(점검표!$B$40="",점검표!$K$40=""),"",IF(점검표!$K$40&lt;=1,"●",IF(점검표!$F$40="","",IF(점검표!$K$40&gt;12,IF(MONTH(점검표!$F$40)=2,"●",""),IF(MOD(2-MONTH(점검표!$F$40),점검표!$K$40)=0,"●","")))))</f>
        <v/>
      </c>
      <c r="F39" s="43" t="str">
        <f aca="false">IF(OR(점검표!$B$40="",점검표!$K$40=""),"",IF(점검표!$K$40&lt;=1,"●",IF(점검표!$F$40="","",IF(점검표!$K$40&gt;12,IF(MONTH(점검표!$F$40)=3,"●",""),IF(MOD(3-MONTH(점검표!$F$40),점검표!$K$40)=0,"●","")))))</f>
        <v>●</v>
      </c>
      <c r="G39" s="43" t="str">
        <f aca="false">IF(OR(점검표!$B$40="",점검표!$K$40=""),"",IF(점검표!$K$40&lt;=1,"●",IF(점검표!$F$40="","",IF(점검표!$K$40&gt;12,IF(MONTH(점검표!$F$40)=4,"●",""),IF(MOD(4-MONTH(점검표!$F$40),점검표!$K$40)=0,"●","")))))</f>
        <v/>
      </c>
      <c r="H39" s="43" t="str">
        <f aca="false">IF(OR(점검표!$B$40="",점검표!$K$40=""),"",IF(점검표!$K$40&lt;=1,"●",IF(점검표!$F$40="","",IF(점검표!$K$40&gt;12,IF(MONTH(점검표!$F$40)=5,"●",""),IF(MOD(5-MONTH(점검표!$F$40),점검표!$K$40)=0,"●","")))))</f>
        <v/>
      </c>
      <c r="I39" s="43" t="str">
        <f aca="false">IF(OR(점검표!$B$40="",점검표!$K$40=""),"",IF(점검표!$K$40&lt;=1,"●",IF(점검표!$F$40="","",IF(점검표!$K$40&gt;12,IF(MONTH(점검표!$F$40)=6,"●",""),IF(MOD(6-MONTH(점검표!$F$40),점검표!$K$40)=0,"●","")))))</f>
        <v/>
      </c>
      <c r="J39" s="43" t="str">
        <f aca="false">IF(OR(점검표!$B$40="",점검표!$K$40=""),"",IF(점검표!$K$40&lt;=1,"●",IF(점검표!$F$40="","",IF(점검표!$K$40&gt;12,IF(MONTH(점검표!$F$40)=7,"●",""),IF(MOD(7-MONTH(점검표!$F$40),점검표!$K$40)=0,"●","")))))</f>
        <v/>
      </c>
      <c r="K39" s="43" t="str">
        <f aca="false">IF(OR(점검표!$B$40="",점검표!$K$40=""),"",IF(점검표!$K$40&lt;=1,"●",IF(점검표!$F$40="","",IF(점검표!$K$40&gt;12,IF(MONTH(점검표!$F$40)=8,"●",""),IF(MOD(8-MONTH(점검표!$F$40),점검표!$K$40)=0,"●","")))))</f>
        <v/>
      </c>
      <c r="L39" s="43" t="str">
        <f aca="false">IF(OR(점검표!$B$40="",점검표!$K$40=""),"",IF(점검표!$K$40&lt;=1,"●",IF(점검표!$F$40="","",IF(점검표!$K$40&gt;12,IF(MONTH(점검표!$F$40)=9,"●",""),IF(MOD(9-MONTH(점검표!$F$40),점검표!$K$40)=0,"●","")))))</f>
        <v/>
      </c>
      <c r="M39" s="43" t="str">
        <f aca="false">IF(OR(점검표!$B$40="",점검표!$K$40=""),"",IF(점검표!$K$40&lt;=1,"●",IF(점검표!$F$40="","",IF(점검표!$K$40&gt;12,IF(MONTH(점검표!$F$40)=10,"●",""),IF(MOD(10-MONTH(점검표!$F$40),점검표!$K$40)=0,"●","")))))</f>
        <v/>
      </c>
      <c r="N39" s="43" t="str">
        <f aca="false">IF(OR(점검표!$B$40="",점검표!$K$40=""),"",IF(점검표!$K$40&lt;=1,"●",IF(점검표!$F$40="","",IF(점검표!$K$40&gt;12,IF(MONTH(점검표!$F$40)=11,"●",""),IF(MOD(11-MONTH(점검표!$F$40),점검표!$K$40)=0,"●","")))))</f>
        <v/>
      </c>
      <c r="O39" s="43" t="str">
        <f aca="false">IF(OR(점검표!$B$40="",점검표!$K$40=""),"",IF(점검표!$K$40&lt;=1,"●",IF(점검표!$F$40="","",IF(점검표!$K$40&gt;12,IF(MONTH(점검표!$F$40)=12,"●",""),IF(MOD(12-MONTH(점검표!$F$40),점검표!$K$40)=0,"●","")))))</f>
        <v/>
      </c>
    </row>
    <row r="40" customFormat="false" ht="19.5" hidden="false" customHeight="true" outlineLevel="0" collapsed="false">
      <c r="A40" s="28" t="str">
        <f aca="false">IF(점검표!$B$41="","",점검표!A41)</f>
        <v>세무</v>
      </c>
      <c r="B40" s="41" t="str">
        <f aca="false">IF(점검표!$B$41="","",점검표!B41)</f>
        <v>부가가치세 확정신고 (하반기분)</v>
      </c>
      <c r="C40" s="42" t="str">
        <f aca="false">IF(점검표!$B$41="","",점검표!C41)</f>
        <v>해마다</v>
      </c>
      <c r="D40" s="43" t="str">
        <f aca="false">IF(OR(점검표!$B$41="",점검표!$K$41=""),"",IF(점검표!$K$41&lt;=1,"●",IF(점검표!$F$41="","",IF(점검표!$K$41&gt;12,IF(MONTH(점검표!$F$41)=1,"●",""),IF(MOD(1-MONTH(점검표!$F$41),점검표!$K$41)=0,"●","")))))</f>
        <v/>
      </c>
      <c r="E40" s="43" t="str">
        <f aca="false">IF(OR(점검표!$B$41="",점검표!$K$41=""),"",IF(점검표!$K$41&lt;=1,"●",IF(점검표!$F$41="","",IF(점검표!$K$41&gt;12,IF(MONTH(점검표!$F$41)=2,"●",""),IF(MOD(2-MONTH(점검표!$F$41),점검표!$K$41)=0,"●","")))))</f>
        <v/>
      </c>
      <c r="F40" s="43" t="str">
        <f aca="false">IF(OR(점검표!$B$41="",점검표!$K$41=""),"",IF(점검표!$K$41&lt;=1,"●",IF(점검표!$F$41="","",IF(점검표!$K$41&gt;12,IF(MONTH(점검표!$F$41)=3,"●",""),IF(MOD(3-MONTH(점검표!$F$41),점검표!$K$41)=0,"●","")))))</f>
        <v>●</v>
      </c>
      <c r="G40" s="43" t="str">
        <f aca="false">IF(OR(점검표!$B$41="",점검표!$K$41=""),"",IF(점검표!$K$41&lt;=1,"●",IF(점검표!$F$41="","",IF(점검표!$K$41&gt;12,IF(MONTH(점검표!$F$41)=4,"●",""),IF(MOD(4-MONTH(점검표!$F$41),점검표!$K$41)=0,"●","")))))</f>
        <v/>
      </c>
      <c r="H40" s="43" t="str">
        <f aca="false">IF(OR(점검표!$B$41="",점검표!$K$41=""),"",IF(점검표!$K$41&lt;=1,"●",IF(점검표!$F$41="","",IF(점검표!$K$41&gt;12,IF(MONTH(점검표!$F$41)=5,"●",""),IF(MOD(5-MONTH(점검표!$F$41),점검표!$K$41)=0,"●","")))))</f>
        <v/>
      </c>
      <c r="I40" s="43" t="str">
        <f aca="false">IF(OR(점검표!$B$41="",점검표!$K$41=""),"",IF(점검표!$K$41&lt;=1,"●",IF(점검표!$F$41="","",IF(점검표!$K$41&gt;12,IF(MONTH(점검표!$F$41)=6,"●",""),IF(MOD(6-MONTH(점검표!$F$41),점검표!$K$41)=0,"●","")))))</f>
        <v/>
      </c>
      <c r="J40" s="43" t="str">
        <f aca="false">IF(OR(점검표!$B$41="",점검표!$K$41=""),"",IF(점검표!$K$41&lt;=1,"●",IF(점검표!$F$41="","",IF(점검표!$K$41&gt;12,IF(MONTH(점검표!$F$41)=7,"●",""),IF(MOD(7-MONTH(점검표!$F$41),점검표!$K$41)=0,"●","")))))</f>
        <v/>
      </c>
      <c r="K40" s="43" t="str">
        <f aca="false">IF(OR(점검표!$B$41="",점검표!$K$41=""),"",IF(점검표!$K$41&lt;=1,"●",IF(점검표!$F$41="","",IF(점검표!$K$41&gt;12,IF(MONTH(점검표!$F$41)=8,"●",""),IF(MOD(8-MONTH(점검표!$F$41),점검표!$K$41)=0,"●","")))))</f>
        <v/>
      </c>
      <c r="L40" s="43" t="str">
        <f aca="false">IF(OR(점검표!$B$41="",점검표!$K$41=""),"",IF(점검표!$K$41&lt;=1,"●",IF(점검표!$F$41="","",IF(점검표!$K$41&gt;12,IF(MONTH(점검표!$F$41)=9,"●",""),IF(MOD(9-MONTH(점검표!$F$41),점검표!$K$41)=0,"●","")))))</f>
        <v/>
      </c>
      <c r="M40" s="43" t="str">
        <f aca="false">IF(OR(점검표!$B$41="",점검표!$K$41=""),"",IF(점검표!$K$41&lt;=1,"●",IF(점검표!$F$41="","",IF(점검표!$K$41&gt;12,IF(MONTH(점검표!$F$41)=10,"●",""),IF(MOD(10-MONTH(점검표!$F$41),점검표!$K$41)=0,"●","")))))</f>
        <v/>
      </c>
      <c r="N40" s="43" t="str">
        <f aca="false">IF(OR(점검표!$B$41="",점검표!$K$41=""),"",IF(점검표!$K$41&lt;=1,"●",IF(점검표!$F$41="","",IF(점검표!$K$41&gt;12,IF(MONTH(점검표!$F$41)=11,"●",""),IF(MOD(11-MONTH(점검표!$F$41),점검표!$K$41)=0,"●","")))))</f>
        <v/>
      </c>
      <c r="O40" s="43" t="str">
        <f aca="false">IF(OR(점검표!$B$41="",점검표!$K$41=""),"",IF(점검표!$K$41&lt;=1,"●",IF(점검표!$F$41="","",IF(점검표!$K$41&gt;12,IF(MONTH(점검표!$F$41)=12,"●",""),IF(MOD(12-MONTH(점검표!$F$41),점검표!$K$41)=0,"●","")))))</f>
        <v/>
      </c>
    </row>
    <row r="41" customFormat="false" ht="19.5" hidden="false" customHeight="true" outlineLevel="0" collapsed="false">
      <c r="A41" s="28" t="str">
        <f aca="false">IF(점검표!$B$42="","",점검표!A42)</f>
        <v>세무</v>
      </c>
      <c r="B41" s="41" t="str">
        <f aca="false">IF(점검표!$B$42="","",점검표!B42)</f>
        <v>부가가치세 확정신고 (상반기분)</v>
      </c>
      <c r="C41" s="42" t="str">
        <f aca="false">IF(점검표!$B$42="","",점검표!C42)</f>
        <v>해마다</v>
      </c>
      <c r="D41" s="43" t="str">
        <f aca="false">IF(OR(점검표!$B$42="",점검표!$K$42=""),"",IF(점검표!$K$42&lt;=1,"●",IF(점검표!$F$42="","",IF(점검표!$K$42&gt;12,IF(MONTH(점검표!$F$42)=1,"●",""),IF(MOD(1-MONTH(점검표!$F$42),점검표!$K$42)=0,"●","")))))</f>
        <v/>
      </c>
      <c r="E41" s="43" t="str">
        <f aca="false">IF(OR(점검표!$B$42="",점검표!$K$42=""),"",IF(점검표!$K$42&lt;=1,"●",IF(점검표!$F$42="","",IF(점검표!$K$42&gt;12,IF(MONTH(점검표!$F$42)=2,"●",""),IF(MOD(2-MONTH(점검표!$F$42),점검표!$K$42)=0,"●","")))))</f>
        <v/>
      </c>
      <c r="F41" s="43" t="str">
        <f aca="false">IF(OR(점검표!$B$42="",점검표!$K$42=""),"",IF(점검표!$K$42&lt;=1,"●",IF(점검표!$F$42="","",IF(점검표!$K$42&gt;12,IF(MONTH(점검표!$F$42)=3,"●",""),IF(MOD(3-MONTH(점검표!$F$42),점검표!$K$42)=0,"●","")))))</f>
        <v>●</v>
      </c>
      <c r="G41" s="43" t="str">
        <f aca="false">IF(OR(점검표!$B$42="",점검표!$K$42=""),"",IF(점검표!$K$42&lt;=1,"●",IF(점검표!$F$42="","",IF(점검표!$K$42&gt;12,IF(MONTH(점검표!$F$42)=4,"●",""),IF(MOD(4-MONTH(점검표!$F$42),점검표!$K$42)=0,"●","")))))</f>
        <v/>
      </c>
      <c r="H41" s="43" t="str">
        <f aca="false">IF(OR(점검표!$B$42="",점검표!$K$42=""),"",IF(점검표!$K$42&lt;=1,"●",IF(점검표!$F$42="","",IF(점검표!$K$42&gt;12,IF(MONTH(점검표!$F$42)=5,"●",""),IF(MOD(5-MONTH(점검표!$F$42),점검표!$K$42)=0,"●","")))))</f>
        <v/>
      </c>
      <c r="I41" s="43" t="str">
        <f aca="false">IF(OR(점검표!$B$42="",점검표!$K$42=""),"",IF(점검표!$K$42&lt;=1,"●",IF(점검표!$F$42="","",IF(점검표!$K$42&gt;12,IF(MONTH(점검표!$F$42)=6,"●",""),IF(MOD(6-MONTH(점검표!$F$42),점검표!$K$42)=0,"●","")))))</f>
        <v/>
      </c>
      <c r="J41" s="43" t="str">
        <f aca="false">IF(OR(점검표!$B$42="",점검표!$K$42=""),"",IF(점검표!$K$42&lt;=1,"●",IF(점검표!$F$42="","",IF(점검표!$K$42&gt;12,IF(MONTH(점검표!$F$42)=7,"●",""),IF(MOD(7-MONTH(점검표!$F$42),점검표!$K$42)=0,"●","")))))</f>
        <v/>
      </c>
      <c r="K41" s="43" t="str">
        <f aca="false">IF(OR(점검표!$B$42="",점검표!$K$42=""),"",IF(점검표!$K$42&lt;=1,"●",IF(점검표!$F$42="","",IF(점검표!$K$42&gt;12,IF(MONTH(점검표!$F$42)=8,"●",""),IF(MOD(8-MONTH(점검표!$F$42),점검표!$K$42)=0,"●","")))))</f>
        <v/>
      </c>
      <c r="L41" s="43" t="str">
        <f aca="false">IF(OR(점검표!$B$42="",점검표!$K$42=""),"",IF(점검표!$K$42&lt;=1,"●",IF(점검표!$F$42="","",IF(점검표!$K$42&gt;12,IF(MONTH(점검표!$F$42)=9,"●",""),IF(MOD(9-MONTH(점검표!$F$42),점검표!$K$42)=0,"●","")))))</f>
        <v/>
      </c>
      <c r="M41" s="43" t="str">
        <f aca="false">IF(OR(점검표!$B$42="",점검표!$K$42=""),"",IF(점검표!$K$42&lt;=1,"●",IF(점검표!$F$42="","",IF(점검표!$K$42&gt;12,IF(MONTH(점검표!$F$42)=10,"●",""),IF(MOD(10-MONTH(점검표!$F$42),점검표!$K$42)=0,"●","")))))</f>
        <v/>
      </c>
      <c r="N41" s="43" t="str">
        <f aca="false">IF(OR(점검표!$B$42="",점검표!$K$42=""),"",IF(점검표!$K$42&lt;=1,"●",IF(점검표!$F$42="","",IF(점검표!$K$42&gt;12,IF(MONTH(점검표!$F$42)=11,"●",""),IF(MOD(11-MONTH(점검표!$F$42),점검표!$K$42)=0,"●","")))))</f>
        <v/>
      </c>
      <c r="O41" s="43" t="str">
        <f aca="false">IF(OR(점검표!$B$42="",점검표!$K$42=""),"",IF(점검표!$K$42&lt;=1,"●",IF(점검표!$F$42="","",IF(점검표!$K$42&gt;12,IF(MONTH(점검표!$F$42)=12,"●",""),IF(MOD(12-MONTH(점검표!$F$42),점검표!$K$42)=0,"●","")))))</f>
        <v/>
      </c>
    </row>
    <row r="42" customFormat="false" ht="19.5" hidden="false" customHeight="true" outlineLevel="0" collapsed="false">
      <c r="A42" s="28" t="str">
        <f aca="false">IF(점검표!$B$43="","",점검표!A43)</f>
        <v>세무</v>
      </c>
      <c r="B42" s="41" t="str">
        <f aca="false">IF(점검표!$B$43="","",점검표!B43)</f>
        <v>원천세 신고 · 납부</v>
      </c>
      <c r="C42" s="42" t="str">
        <f aca="false">IF(점검표!$B$43="","",점검표!C43)</f>
        <v>달마다</v>
      </c>
      <c r="D42" s="43" t="str">
        <f aca="false">IF(OR(점검표!$B$43="",점검표!$K$43=""),"",IF(점검표!$K$43&lt;=1,"●",IF(점검표!$F$43="","",IF(점검표!$K$43&gt;12,IF(MONTH(점검표!$F$43)=1,"●",""),IF(MOD(1-MONTH(점검표!$F$43),점검표!$K$43)=0,"●","")))))</f>
        <v>●</v>
      </c>
      <c r="E42" s="43" t="str">
        <f aca="false">IF(OR(점검표!$B$43="",점검표!$K$43=""),"",IF(점검표!$K$43&lt;=1,"●",IF(점검표!$F$43="","",IF(점검표!$K$43&gt;12,IF(MONTH(점검표!$F$43)=2,"●",""),IF(MOD(2-MONTH(점검표!$F$43),점검표!$K$43)=0,"●","")))))</f>
        <v>●</v>
      </c>
      <c r="F42" s="43" t="str">
        <f aca="false">IF(OR(점검표!$B$43="",점검표!$K$43=""),"",IF(점검표!$K$43&lt;=1,"●",IF(점검표!$F$43="","",IF(점검표!$K$43&gt;12,IF(MONTH(점검표!$F$43)=3,"●",""),IF(MOD(3-MONTH(점검표!$F$43),점검표!$K$43)=0,"●","")))))</f>
        <v>●</v>
      </c>
      <c r="G42" s="43" t="str">
        <f aca="false">IF(OR(점검표!$B$43="",점검표!$K$43=""),"",IF(점검표!$K$43&lt;=1,"●",IF(점검표!$F$43="","",IF(점검표!$K$43&gt;12,IF(MONTH(점검표!$F$43)=4,"●",""),IF(MOD(4-MONTH(점검표!$F$43),점검표!$K$43)=0,"●","")))))</f>
        <v>●</v>
      </c>
      <c r="H42" s="43" t="str">
        <f aca="false">IF(OR(점검표!$B$43="",점검표!$K$43=""),"",IF(점검표!$K$43&lt;=1,"●",IF(점검표!$F$43="","",IF(점검표!$K$43&gt;12,IF(MONTH(점검표!$F$43)=5,"●",""),IF(MOD(5-MONTH(점검표!$F$43),점검표!$K$43)=0,"●","")))))</f>
        <v>●</v>
      </c>
      <c r="I42" s="43" t="str">
        <f aca="false">IF(OR(점검표!$B$43="",점검표!$K$43=""),"",IF(점검표!$K$43&lt;=1,"●",IF(점검표!$F$43="","",IF(점검표!$K$43&gt;12,IF(MONTH(점검표!$F$43)=6,"●",""),IF(MOD(6-MONTH(점검표!$F$43),점검표!$K$43)=0,"●","")))))</f>
        <v>●</v>
      </c>
      <c r="J42" s="43" t="str">
        <f aca="false">IF(OR(점검표!$B$43="",점검표!$K$43=""),"",IF(점검표!$K$43&lt;=1,"●",IF(점검표!$F$43="","",IF(점검표!$K$43&gt;12,IF(MONTH(점검표!$F$43)=7,"●",""),IF(MOD(7-MONTH(점검표!$F$43),점검표!$K$43)=0,"●","")))))</f>
        <v>●</v>
      </c>
      <c r="K42" s="43" t="str">
        <f aca="false">IF(OR(점검표!$B$43="",점검표!$K$43=""),"",IF(점검표!$K$43&lt;=1,"●",IF(점검표!$F$43="","",IF(점검표!$K$43&gt;12,IF(MONTH(점검표!$F$43)=8,"●",""),IF(MOD(8-MONTH(점검표!$F$43),점검표!$K$43)=0,"●","")))))</f>
        <v>●</v>
      </c>
      <c r="L42" s="43" t="str">
        <f aca="false">IF(OR(점검표!$B$43="",점검표!$K$43=""),"",IF(점검표!$K$43&lt;=1,"●",IF(점검표!$F$43="","",IF(점검표!$K$43&gt;12,IF(MONTH(점검표!$F$43)=9,"●",""),IF(MOD(9-MONTH(점검표!$F$43),점검표!$K$43)=0,"●","")))))</f>
        <v>●</v>
      </c>
      <c r="M42" s="43" t="str">
        <f aca="false">IF(OR(점검표!$B$43="",점검표!$K$43=""),"",IF(점검표!$K$43&lt;=1,"●",IF(점검표!$F$43="","",IF(점검표!$K$43&gt;12,IF(MONTH(점검표!$F$43)=10,"●",""),IF(MOD(10-MONTH(점검표!$F$43),점검표!$K$43)=0,"●","")))))</f>
        <v>●</v>
      </c>
      <c r="N42" s="43" t="str">
        <f aca="false">IF(OR(점검표!$B$43="",점검표!$K$43=""),"",IF(점검표!$K$43&lt;=1,"●",IF(점검표!$F$43="","",IF(점검표!$K$43&gt;12,IF(MONTH(점검표!$F$43)=11,"●",""),IF(MOD(11-MONTH(점검표!$F$43),점검표!$K$43)=0,"●","")))))</f>
        <v>●</v>
      </c>
      <c r="O42" s="43" t="str">
        <f aca="false">IF(OR(점검표!$B$43="",점검표!$K$43=""),"",IF(점검표!$K$43&lt;=1,"●",IF(점검표!$F$43="","",IF(점검표!$K$43&gt;12,IF(MONTH(점검표!$F$43)=12,"●",""),IF(MOD(12-MONTH(점검표!$F$43),점검표!$K$43)=0,"●","")))))</f>
        <v>●</v>
      </c>
    </row>
    <row r="43" customFormat="false" ht="19.5" hidden="false" customHeight="true" outlineLevel="0" collapsed="false">
      <c r="A43" s="28" t="str">
        <f aca="false">IF(점검표!$B$44="","",점검표!A44)</f>
        <v>세무</v>
      </c>
      <c r="B43" s="41" t="str">
        <f aca="false">IF(점검표!$B$44="","",점검표!B44)</f>
        <v>간이지급명세서 제출</v>
      </c>
      <c r="C43" s="42" t="str">
        <f aca="false">IF(점검표!$B$44="","",점검표!C44)</f>
        <v>달마다</v>
      </c>
      <c r="D43" s="43" t="str">
        <f aca="false">IF(OR(점검표!$B$44="",점검표!$K$44=""),"",IF(점검표!$K$44&lt;=1,"●",IF(점검표!$F$44="","",IF(점검표!$K$44&gt;12,IF(MONTH(점검표!$F$44)=1,"●",""),IF(MOD(1-MONTH(점검표!$F$44),점검표!$K$44)=0,"●","")))))</f>
        <v>●</v>
      </c>
      <c r="E43" s="43" t="str">
        <f aca="false">IF(OR(점검표!$B$44="",점검표!$K$44=""),"",IF(점검표!$K$44&lt;=1,"●",IF(점검표!$F$44="","",IF(점검표!$K$44&gt;12,IF(MONTH(점검표!$F$44)=2,"●",""),IF(MOD(2-MONTH(점검표!$F$44),점검표!$K$44)=0,"●","")))))</f>
        <v>●</v>
      </c>
      <c r="F43" s="43" t="str">
        <f aca="false">IF(OR(점검표!$B$44="",점검표!$K$44=""),"",IF(점검표!$K$44&lt;=1,"●",IF(점검표!$F$44="","",IF(점검표!$K$44&gt;12,IF(MONTH(점검표!$F$44)=3,"●",""),IF(MOD(3-MONTH(점검표!$F$44),점검표!$K$44)=0,"●","")))))</f>
        <v>●</v>
      </c>
      <c r="G43" s="43" t="str">
        <f aca="false">IF(OR(점검표!$B$44="",점검표!$K$44=""),"",IF(점검표!$K$44&lt;=1,"●",IF(점검표!$F$44="","",IF(점검표!$K$44&gt;12,IF(MONTH(점검표!$F$44)=4,"●",""),IF(MOD(4-MONTH(점검표!$F$44),점검표!$K$44)=0,"●","")))))</f>
        <v>●</v>
      </c>
      <c r="H43" s="43" t="str">
        <f aca="false">IF(OR(점검표!$B$44="",점검표!$K$44=""),"",IF(점검표!$K$44&lt;=1,"●",IF(점검표!$F$44="","",IF(점검표!$K$44&gt;12,IF(MONTH(점검표!$F$44)=5,"●",""),IF(MOD(5-MONTH(점검표!$F$44),점검표!$K$44)=0,"●","")))))</f>
        <v>●</v>
      </c>
      <c r="I43" s="43" t="str">
        <f aca="false">IF(OR(점검표!$B$44="",점검표!$K$44=""),"",IF(점검표!$K$44&lt;=1,"●",IF(점검표!$F$44="","",IF(점검표!$K$44&gt;12,IF(MONTH(점검표!$F$44)=6,"●",""),IF(MOD(6-MONTH(점검표!$F$44),점검표!$K$44)=0,"●","")))))</f>
        <v>●</v>
      </c>
      <c r="J43" s="43" t="str">
        <f aca="false">IF(OR(점검표!$B$44="",점검표!$K$44=""),"",IF(점검표!$K$44&lt;=1,"●",IF(점검표!$F$44="","",IF(점검표!$K$44&gt;12,IF(MONTH(점검표!$F$44)=7,"●",""),IF(MOD(7-MONTH(점검표!$F$44),점검표!$K$44)=0,"●","")))))</f>
        <v>●</v>
      </c>
      <c r="K43" s="43" t="str">
        <f aca="false">IF(OR(점검표!$B$44="",점검표!$K$44=""),"",IF(점검표!$K$44&lt;=1,"●",IF(점검표!$F$44="","",IF(점검표!$K$44&gt;12,IF(MONTH(점검표!$F$44)=8,"●",""),IF(MOD(8-MONTH(점검표!$F$44),점검표!$K$44)=0,"●","")))))</f>
        <v>●</v>
      </c>
      <c r="L43" s="43" t="str">
        <f aca="false">IF(OR(점검표!$B$44="",점검표!$K$44=""),"",IF(점검표!$K$44&lt;=1,"●",IF(점검표!$F$44="","",IF(점검표!$K$44&gt;12,IF(MONTH(점검표!$F$44)=9,"●",""),IF(MOD(9-MONTH(점검표!$F$44),점검표!$K$44)=0,"●","")))))</f>
        <v>●</v>
      </c>
      <c r="M43" s="43" t="str">
        <f aca="false">IF(OR(점검표!$B$44="",점검표!$K$44=""),"",IF(점검표!$K$44&lt;=1,"●",IF(점검표!$F$44="","",IF(점검표!$K$44&gt;12,IF(MONTH(점검표!$F$44)=10,"●",""),IF(MOD(10-MONTH(점검표!$F$44),점검표!$K$44)=0,"●","")))))</f>
        <v>●</v>
      </c>
      <c r="N43" s="43" t="str">
        <f aca="false">IF(OR(점검표!$B$44="",점검표!$K$44=""),"",IF(점검표!$K$44&lt;=1,"●",IF(점검표!$F$44="","",IF(점검표!$K$44&gt;12,IF(MONTH(점검표!$F$44)=11,"●",""),IF(MOD(11-MONTH(점검표!$F$44),점검표!$K$44)=0,"●","")))))</f>
        <v>●</v>
      </c>
      <c r="O43" s="43" t="str">
        <f aca="false">IF(OR(점검표!$B$44="",점검표!$K$44=""),"",IF(점검표!$K$44&lt;=1,"●",IF(점검표!$F$44="","",IF(점검표!$K$44&gt;12,IF(MONTH(점검표!$F$44)=12,"●",""),IF(MOD(12-MONTH(점검표!$F$44),점검표!$K$44)=0,"●","")))))</f>
        <v>●</v>
      </c>
    </row>
    <row r="44" customFormat="false" ht="19.5" hidden="false" customHeight="true" outlineLevel="0" collapsed="false">
      <c r="A44" s="28" t="str">
        <f aca="false">IF(점검표!$B$45="","",점검표!A45)</f>
        <v>세무</v>
      </c>
      <c r="B44" s="41" t="str">
        <f aca="false">IF(점검표!$B$45="","",점검표!B45)</f>
        <v>일용근로소득 지급명세서</v>
      </c>
      <c r="C44" s="42" t="str">
        <f aca="false">IF(점검표!$B$45="","",점검표!C45)</f>
        <v>달마다</v>
      </c>
      <c r="D44" s="43" t="str">
        <f aca="false">IF(OR(점검표!$B$45="",점검표!$K$45=""),"",IF(점검표!$K$45&lt;=1,"●",IF(점검표!$F$45="","",IF(점검표!$K$45&gt;12,IF(MONTH(점검표!$F$45)=1,"●",""),IF(MOD(1-MONTH(점검표!$F$45),점검표!$K$45)=0,"●","")))))</f>
        <v>●</v>
      </c>
      <c r="E44" s="43" t="str">
        <f aca="false">IF(OR(점검표!$B$45="",점검표!$K$45=""),"",IF(점검표!$K$45&lt;=1,"●",IF(점검표!$F$45="","",IF(점검표!$K$45&gt;12,IF(MONTH(점검표!$F$45)=2,"●",""),IF(MOD(2-MONTH(점검표!$F$45),점검표!$K$45)=0,"●","")))))</f>
        <v>●</v>
      </c>
      <c r="F44" s="43" t="str">
        <f aca="false">IF(OR(점검표!$B$45="",점검표!$K$45=""),"",IF(점검표!$K$45&lt;=1,"●",IF(점검표!$F$45="","",IF(점검표!$K$45&gt;12,IF(MONTH(점검표!$F$45)=3,"●",""),IF(MOD(3-MONTH(점검표!$F$45),점검표!$K$45)=0,"●","")))))</f>
        <v>●</v>
      </c>
      <c r="G44" s="43" t="str">
        <f aca="false">IF(OR(점검표!$B$45="",점검표!$K$45=""),"",IF(점검표!$K$45&lt;=1,"●",IF(점검표!$F$45="","",IF(점검표!$K$45&gt;12,IF(MONTH(점검표!$F$45)=4,"●",""),IF(MOD(4-MONTH(점검표!$F$45),점검표!$K$45)=0,"●","")))))</f>
        <v>●</v>
      </c>
      <c r="H44" s="43" t="str">
        <f aca="false">IF(OR(점검표!$B$45="",점검표!$K$45=""),"",IF(점검표!$K$45&lt;=1,"●",IF(점검표!$F$45="","",IF(점검표!$K$45&gt;12,IF(MONTH(점검표!$F$45)=5,"●",""),IF(MOD(5-MONTH(점검표!$F$45),점검표!$K$45)=0,"●","")))))</f>
        <v>●</v>
      </c>
      <c r="I44" s="43" t="str">
        <f aca="false">IF(OR(점검표!$B$45="",점검표!$K$45=""),"",IF(점검표!$K$45&lt;=1,"●",IF(점검표!$F$45="","",IF(점검표!$K$45&gt;12,IF(MONTH(점검표!$F$45)=6,"●",""),IF(MOD(6-MONTH(점검표!$F$45),점검표!$K$45)=0,"●","")))))</f>
        <v>●</v>
      </c>
      <c r="J44" s="43" t="str">
        <f aca="false">IF(OR(점검표!$B$45="",점검표!$K$45=""),"",IF(점검표!$K$45&lt;=1,"●",IF(점검표!$F$45="","",IF(점검표!$K$45&gt;12,IF(MONTH(점검표!$F$45)=7,"●",""),IF(MOD(7-MONTH(점검표!$F$45),점검표!$K$45)=0,"●","")))))</f>
        <v>●</v>
      </c>
      <c r="K44" s="43" t="str">
        <f aca="false">IF(OR(점검표!$B$45="",점검표!$K$45=""),"",IF(점검표!$K$45&lt;=1,"●",IF(점검표!$F$45="","",IF(점검표!$K$45&gt;12,IF(MONTH(점검표!$F$45)=8,"●",""),IF(MOD(8-MONTH(점검표!$F$45),점검표!$K$45)=0,"●","")))))</f>
        <v>●</v>
      </c>
      <c r="L44" s="43" t="str">
        <f aca="false">IF(OR(점검표!$B$45="",점검표!$K$45=""),"",IF(점검표!$K$45&lt;=1,"●",IF(점검표!$F$45="","",IF(점검표!$K$45&gt;12,IF(MONTH(점검표!$F$45)=9,"●",""),IF(MOD(9-MONTH(점검표!$F$45),점검표!$K$45)=0,"●","")))))</f>
        <v>●</v>
      </c>
      <c r="M44" s="43" t="str">
        <f aca="false">IF(OR(점검표!$B$45="",점검표!$K$45=""),"",IF(점검표!$K$45&lt;=1,"●",IF(점검표!$F$45="","",IF(점검표!$K$45&gt;12,IF(MONTH(점검표!$F$45)=10,"●",""),IF(MOD(10-MONTH(점검표!$F$45),점검표!$K$45)=0,"●","")))))</f>
        <v>●</v>
      </c>
      <c r="N44" s="43" t="str">
        <f aca="false">IF(OR(점검표!$B$45="",점검표!$K$45=""),"",IF(점검표!$K$45&lt;=1,"●",IF(점검표!$F$45="","",IF(점검표!$K$45&gt;12,IF(MONTH(점검표!$F$45)=11,"●",""),IF(MOD(11-MONTH(점검표!$F$45),점검표!$K$45)=0,"●","")))))</f>
        <v>●</v>
      </c>
      <c r="O44" s="43" t="str">
        <f aca="false">IF(OR(점검표!$B$45="",점검표!$K$45=""),"",IF(점검표!$K$45&lt;=1,"●",IF(점검표!$F$45="","",IF(점검표!$K$45&gt;12,IF(MONTH(점검표!$F$45)=12,"●",""),IF(MOD(12-MONTH(점검표!$F$45),점검표!$K$45)=0,"●","")))))</f>
        <v>●</v>
      </c>
    </row>
    <row r="45" customFormat="false" ht="19.5" hidden="false" customHeight="true" outlineLevel="0" collapsed="false">
      <c r="A45" s="28" t="str">
        <f aca="false">IF(점검표!$B$46="","",점검표!A46)</f>
        <v/>
      </c>
      <c r="B45" s="41" t="str">
        <f aca="false">IF(점검표!$B$46="","",점검표!B46)</f>
        <v/>
      </c>
      <c r="C45" s="42" t="str">
        <f aca="false">IF(점검표!$B$46="","",점검표!C46)</f>
        <v/>
      </c>
      <c r="D45" s="43" t="str">
        <f aca="false">IF(OR(점검표!$B$46="",점검표!$K$46=""),"",IF(점검표!$K$46&lt;=1,"●",IF(점검표!$F$46="","",IF(점검표!$K$46&gt;12,IF(MONTH(점검표!$F$46)=1,"●",""),IF(MOD(1-MONTH(점검표!$F$46),점검표!$K$46)=0,"●","")))))</f>
        <v/>
      </c>
      <c r="E45" s="43" t="str">
        <f aca="false">IF(OR(점검표!$B$46="",점검표!$K$46=""),"",IF(점검표!$K$46&lt;=1,"●",IF(점검표!$F$46="","",IF(점검표!$K$46&gt;12,IF(MONTH(점검표!$F$46)=2,"●",""),IF(MOD(2-MONTH(점검표!$F$46),점검표!$K$46)=0,"●","")))))</f>
        <v/>
      </c>
      <c r="F45" s="43" t="str">
        <f aca="false">IF(OR(점검표!$B$46="",점검표!$K$46=""),"",IF(점검표!$K$46&lt;=1,"●",IF(점검표!$F$46="","",IF(점검표!$K$46&gt;12,IF(MONTH(점검표!$F$46)=3,"●",""),IF(MOD(3-MONTH(점검표!$F$46),점검표!$K$46)=0,"●","")))))</f>
        <v/>
      </c>
      <c r="G45" s="43" t="str">
        <f aca="false">IF(OR(점검표!$B$46="",점검표!$K$46=""),"",IF(점검표!$K$46&lt;=1,"●",IF(점검표!$F$46="","",IF(점검표!$K$46&gt;12,IF(MONTH(점검표!$F$46)=4,"●",""),IF(MOD(4-MONTH(점검표!$F$46),점검표!$K$46)=0,"●","")))))</f>
        <v/>
      </c>
      <c r="H45" s="43" t="str">
        <f aca="false">IF(OR(점검표!$B$46="",점검표!$K$46=""),"",IF(점검표!$K$46&lt;=1,"●",IF(점검표!$F$46="","",IF(점검표!$K$46&gt;12,IF(MONTH(점검표!$F$46)=5,"●",""),IF(MOD(5-MONTH(점검표!$F$46),점검표!$K$46)=0,"●","")))))</f>
        <v/>
      </c>
      <c r="I45" s="43" t="str">
        <f aca="false">IF(OR(점검표!$B$46="",점검표!$K$46=""),"",IF(점검표!$K$46&lt;=1,"●",IF(점검표!$F$46="","",IF(점검표!$K$46&gt;12,IF(MONTH(점검표!$F$46)=6,"●",""),IF(MOD(6-MONTH(점검표!$F$46),점검표!$K$46)=0,"●","")))))</f>
        <v/>
      </c>
      <c r="J45" s="43" t="str">
        <f aca="false">IF(OR(점검표!$B$46="",점검표!$K$46=""),"",IF(점검표!$K$46&lt;=1,"●",IF(점검표!$F$46="","",IF(점검표!$K$46&gt;12,IF(MONTH(점검표!$F$46)=7,"●",""),IF(MOD(7-MONTH(점검표!$F$46),점검표!$K$46)=0,"●","")))))</f>
        <v/>
      </c>
      <c r="K45" s="43" t="str">
        <f aca="false">IF(OR(점검표!$B$46="",점검표!$K$46=""),"",IF(점검표!$K$46&lt;=1,"●",IF(점검표!$F$46="","",IF(점검표!$K$46&gt;12,IF(MONTH(점검표!$F$46)=8,"●",""),IF(MOD(8-MONTH(점검표!$F$46),점검표!$K$46)=0,"●","")))))</f>
        <v/>
      </c>
      <c r="L45" s="43" t="str">
        <f aca="false">IF(OR(점검표!$B$46="",점검표!$K$46=""),"",IF(점검표!$K$46&lt;=1,"●",IF(점검표!$F$46="","",IF(점검표!$K$46&gt;12,IF(MONTH(점검표!$F$46)=9,"●",""),IF(MOD(9-MONTH(점검표!$F$46),점검표!$K$46)=0,"●","")))))</f>
        <v/>
      </c>
      <c r="M45" s="43" t="str">
        <f aca="false">IF(OR(점검표!$B$46="",점검표!$K$46=""),"",IF(점검표!$K$46&lt;=1,"●",IF(점검표!$F$46="","",IF(점검표!$K$46&gt;12,IF(MONTH(점검표!$F$46)=10,"●",""),IF(MOD(10-MONTH(점검표!$F$46),점검표!$K$46)=0,"●","")))))</f>
        <v/>
      </c>
      <c r="N45" s="43" t="str">
        <f aca="false">IF(OR(점검표!$B$46="",점검표!$K$46=""),"",IF(점검표!$K$46&lt;=1,"●",IF(점검표!$F$46="","",IF(점검표!$K$46&gt;12,IF(MONTH(점검표!$F$46)=11,"●",""),IF(MOD(11-MONTH(점검표!$F$46),점검표!$K$46)=0,"●","")))))</f>
        <v/>
      </c>
      <c r="O45" s="43" t="str">
        <f aca="false">IF(OR(점검표!$B$46="",점검표!$K$46=""),"",IF(점검표!$K$46&lt;=1,"●",IF(점검표!$F$46="","",IF(점검표!$K$46&gt;12,IF(MONTH(점검표!$F$46)=12,"●",""),IF(MOD(12-MONTH(점검표!$F$46),점검표!$K$46)=0,"●","")))))</f>
        <v/>
      </c>
    </row>
    <row r="46" customFormat="false" ht="19.5" hidden="false" customHeight="true" outlineLevel="0" collapsed="false">
      <c r="A46" s="28" t="str">
        <f aca="false">IF(점검표!$B$47="","",점검표!A47)</f>
        <v/>
      </c>
      <c r="B46" s="41" t="str">
        <f aca="false">IF(점검표!$B$47="","",점검표!B47)</f>
        <v/>
      </c>
      <c r="C46" s="42" t="str">
        <f aca="false">IF(점검표!$B$47="","",점검표!C47)</f>
        <v/>
      </c>
      <c r="D46" s="43" t="str">
        <f aca="false">IF(OR(점검표!$B$47="",점검표!$K$47=""),"",IF(점검표!$K$47&lt;=1,"●",IF(점검표!$F$47="","",IF(점검표!$K$47&gt;12,IF(MONTH(점검표!$F$47)=1,"●",""),IF(MOD(1-MONTH(점검표!$F$47),점검표!$K$47)=0,"●","")))))</f>
        <v/>
      </c>
      <c r="E46" s="43" t="str">
        <f aca="false">IF(OR(점검표!$B$47="",점검표!$K$47=""),"",IF(점검표!$K$47&lt;=1,"●",IF(점검표!$F$47="","",IF(점검표!$K$47&gt;12,IF(MONTH(점검표!$F$47)=2,"●",""),IF(MOD(2-MONTH(점검표!$F$47),점검표!$K$47)=0,"●","")))))</f>
        <v/>
      </c>
      <c r="F46" s="43" t="str">
        <f aca="false">IF(OR(점검표!$B$47="",점검표!$K$47=""),"",IF(점검표!$K$47&lt;=1,"●",IF(점검표!$F$47="","",IF(점검표!$K$47&gt;12,IF(MONTH(점검표!$F$47)=3,"●",""),IF(MOD(3-MONTH(점검표!$F$47),점검표!$K$47)=0,"●","")))))</f>
        <v/>
      </c>
      <c r="G46" s="43" t="str">
        <f aca="false">IF(OR(점검표!$B$47="",점검표!$K$47=""),"",IF(점검표!$K$47&lt;=1,"●",IF(점검표!$F$47="","",IF(점검표!$K$47&gt;12,IF(MONTH(점검표!$F$47)=4,"●",""),IF(MOD(4-MONTH(점검표!$F$47),점검표!$K$47)=0,"●","")))))</f>
        <v/>
      </c>
      <c r="H46" s="43" t="str">
        <f aca="false">IF(OR(점검표!$B$47="",점검표!$K$47=""),"",IF(점검표!$K$47&lt;=1,"●",IF(점검표!$F$47="","",IF(점검표!$K$47&gt;12,IF(MONTH(점검표!$F$47)=5,"●",""),IF(MOD(5-MONTH(점검표!$F$47),점검표!$K$47)=0,"●","")))))</f>
        <v/>
      </c>
      <c r="I46" s="43" t="str">
        <f aca="false">IF(OR(점검표!$B$47="",점검표!$K$47=""),"",IF(점검표!$K$47&lt;=1,"●",IF(점검표!$F$47="","",IF(점검표!$K$47&gt;12,IF(MONTH(점검표!$F$47)=6,"●",""),IF(MOD(6-MONTH(점검표!$F$47),점검표!$K$47)=0,"●","")))))</f>
        <v/>
      </c>
      <c r="J46" s="43" t="str">
        <f aca="false">IF(OR(점검표!$B$47="",점검표!$K$47=""),"",IF(점검표!$K$47&lt;=1,"●",IF(점검표!$F$47="","",IF(점검표!$K$47&gt;12,IF(MONTH(점검표!$F$47)=7,"●",""),IF(MOD(7-MONTH(점검표!$F$47),점검표!$K$47)=0,"●","")))))</f>
        <v/>
      </c>
      <c r="K46" s="43" t="str">
        <f aca="false">IF(OR(점검표!$B$47="",점검표!$K$47=""),"",IF(점검표!$K$47&lt;=1,"●",IF(점검표!$F$47="","",IF(점검표!$K$47&gt;12,IF(MONTH(점검표!$F$47)=8,"●",""),IF(MOD(8-MONTH(점검표!$F$47),점검표!$K$47)=0,"●","")))))</f>
        <v/>
      </c>
      <c r="L46" s="43" t="str">
        <f aca="false">IF(OR(점검표!$B$47="",점검표!$K$47=""),"",IF(점검표!$K$47&lt;=1,"●",IF(점검표!$F$47="","",IF(점검표!$K$47&gt;12,IF(MONTH(점검표!$F$47)=9,"●",""),IF(MOD(9-MONTH(점검표!$F$47),점검표!$K$47)=0,"●","")))))</f>
        <v/>
      </c>
      <c r="M46" s="43" t="str">
        <f aca="false">IF(OR(점검표!$B$47="",점검표!$K$47=""),"",IF(점검표!$K$47&lt;=1,"●",IF(점검표!$F$47="","",IF(점검표!$K$47&gt;12,IF(MONTH(점검표!$F$47)=10,"●",""),IF(MOD(10-MONTH(점검표!$F$47),점검표!$K$47)=0,"●","")))))</f>
        <v/>
      </c>
      <c r="N46" s="43" t="str">
        <f aca="false">IF(OR(점검표!$B$47="",점검표!$K$47=""),"",IF(점검표!$K$47&lt;=1,"●",IF(점검표!$F$47="","",IF(점검표!$K$47&gt;12,IF(MONTH(점검표!$F$47)=11,"●",""),IF(MOD(11-MONTH(점검표!$F$47),점검표!$K$47)=0,"●","")))))</f>
        <v/>
      </c>
      <c r="O46" s="43" t="str">
        <f aca="false">IF(OR(점검표!$B$47="",점검표!$K$47=""),"",IF(점검표!$K$47&lt;=1,"●",IF(점검표!$F$47="","",IF(점검표!$K$47&gt;12,IF(MONTH(점검표!$F$47)=12,"●",""),IF(MOD(12-MONTH(점검표!$F$47),점검표!$K$47)=0,"●","")))))</f>
        <v/>
      </c>
    </row>
    <row r="47" customFormat="false" ht="19.5" hidden="false" customHeight="true" outlineLevel="0" collapsed="false">
      <c r="A47" s="28" t="str">
        <f aca="false">IF(점검표!$B$48="","",점검표!A48)</f>
        <v/>
      </c>
      <c r="B47" s="41" t="str">
        <f aca="false">IF(점검표!$B$48="","",점검표!B48)</f>
        <v/>
      </c>
      <c r="C47" s="42" t="str">
        <f aca="false">IF(점검표!$B$48="","",점검표!C48)</f>
        <v/>
      </c>
      <c r="D47" s="43" t="str">
        <f aca="false">IF(OR(점검표!$B$48="",점검표!$K$48=""),"",IF(점검표!$K$48&lt;=1,"●",IF(점검표!$F$48="","",IF(점검표!$K$48&gt;12,IF(MONTH(점검표!$F$48)=1,"●",""),IF(MOD(1-MONTH(점검표!$F$48),점검표!$K$48)=0,"●","")))))</f>
        <v/>
      </c>
      <c r="E47" s="43" t="str">
        <f aca="false">IF(OR(점검표!$B$48="",점검표!$K$48=""),"",IF(점검표!$K$48&lt;=1,"●",IF(점검표!$F$48="","",IF(점검표!$K$48&gt;12,IF(MONTH(점검표!$F$48)=2,"●",""),IF(MOD(2-MONTH(점검표!$F$48),점검표!$K$48)=0,"●","")))))</f>
        <v/>
      </c>
      <c r="F47" s="43" t="str">
        <f aca="false">IF(OR(점검표!$B$48="",점검표!$K$48=""),"",IF(점검표!$K$48&lt;=1,"●",IF(점검표!$F$48="","",IF(점검표!$K$48&gt;12,IF(MONTH(점검표!$F$48)=3,"●",""),IF(MOD(3-MONTH(점검표!$F$48),점검표!$K$48)=0,"●","")))))</f>
        <v/>
      </c>
      <c r="G47" s="43" t="str">
        <f aca="false">IF(OR(점검표!$B$48="",점검표!$K$48=""),"",IF(점검표!$K$48&lt;=1,"●",IF(점검표!$F$48="","",IF(점검표!$K$48&gt;12,IF(MONTH(점검표!$F$48)=4,"●",""),IF(MOD(4-MONTH(점검표!$F$48),점검표!$K$48)=0,"●","")))))</f>
        <v/>
      </c>
      <c r="H47" s="43" t="str">
        <f aca="false">IF(OR(점검표!$B$48="",점검표!$K$48=""),"",IF(점검표!$K$48&lt;=1,"●",IF(점검표!$F$48="","",IF(점검표!$K$48&gt;12,IF(MONTH(점검표!$F$48)=5,"●",""),IF(MOD(5-MONTH(점검표!$F$48),점검표!$K$48)=0,"●","")))))</f>
        <v/>
      </c>
      <c r="I47" s="43" t="str">
        <f aca="false">IF(OR(점검표!$B$48="",점검표!$K$48=""),"",IF(점검표!$K$48&lt;=1,"●",IF(점검표!$F$48="","",IF(점검표!$K$48&gt;12,IF(MONTH(점검표!$F$48)=6,"●",""),IF(MOD(6-MONTH(점검표!$F$48),점검표!$K$48)=0,"●","")))))</f>
        <v/>
      </c>
      <c r="J47" s="43" t="str">
        <f aca="false">IF(OR(점검표!$B$48="",점검표!$K$48=""),"",IF(점검표!$K$48&lt;=1,"●",IF(점검표!$F$48="","",IF(점검표!$K$48&gt;12,IF(MONTH(점검표!$F$48)=7,"●",""),IF(MOD(7-MONTH(점검표!$F$48),점검표!$K$48)=0,"●","")))))</f>
        <v/>
      </c>
      <c r="K47" s="43" t="str">
        <f aca="false">IF(OR(점검표!$B$48="",점검표!$K$48=""),"",IF(점검표!$K$48&lt;=1,"●",IF(점검표!$F$48="","",IF(점검표!$K$48&gt;12,IF(MONTH(점검표!$F$48)=8,"●",""),IF(MOD(8-MONTH(점검표!$F$48),점검표!$K$48)=0,"●","")))))</f>
        <v/>
      </c>
      <c r="L47" s="43" t="str">
        <f aca="false">IF(OR(점검표!$B$48="",점검표!$K$48=""),"",IF(점검표!$K$48&lt;=1,"●",IF(점검표!$F$48="","",IF(점검표!$K$48&gt;12,IF(MONTH(점검표!$F$48)=9,"●",""),IF(MOD(9-MONTH(점검표!$F$48),점검표!$K$48)=0,"●","")))))</f>
        <v/>
      </c>
      <c r="M47" s="43" t="str">
        <f aca="false">IF(OR(점검표!$B$48="",점검표!$K$48=""),"",IF(점검표!$K$48&lt;=1,"●",IF(점검표!$F$48="","",IF(점검표!$K$48&gt;12,IF(MONTH(점검표!$F$48)=10,"●",""),IF(MOD(10-MONTH(점검표!$F$48),점검표!$K$48)=0,"●","")))))</f>
        <v/>
      </c>
      <c r="N47" s="43" t="str">
        <f aca="false">IF(OR(점검표!$B$48="",점검표!$K$48=""),"",IF(점검표!$K$48&lt;=1,"●",IF(점검표!$F$48="","",IF(점검표!$K$48&gt;12,IF(MONTH(점검표!$F$48)=11,"●",""),IF(MOD(11-MONTH(점검표!$F$48),점검표!$K$48)=0,"●","")))))</f>
        <v/>
      </c>
      <c r="O47" s="43" t="str">
        <f aca="false">IF(OR(점검표!$B$48="",점검표!$K$48=""),"",IF(점검표!$K$48&lt;=1,"●",IF(점검표!$F$48="","",IF(점검표!$K$48&gt;12,IF(MONTH(점검표!$F$48)=12,"●",""),IF(MOD(12-MONTH(점검표!$F$48),점검표!$K$48)=0,"●","")))))</f>
        <v/>
      </c>
    </row>
    <row r="48" customFormat="false" ht="19.5" hidden="false" customHeight="true" outlineLevel="0" collapsed="false">
      <c r="A48" s="28" t="str">
        <f aca="false">IF(점검표!$B$49="","",점검표!A49)</f>
        <v/>
      </c>
      <c r="B48" s="41" t="str">
        <f aca="false">IF(점검표!$B$49="","",점검표!B49)</f>
        <v/>
      </c>
      <c r="C48" s="42" t="str">
        <f aca="false">IF(점검표!$B$49="","",점검표!C49)</f>
        <v/>
      </c>
      <c r="D48" s="43" t="str">
        <f aca="false">IF(OR(점검표!$B$49="",점검표!$K$49=""),"",IF(점검표!$K$49&lt;=1,"●",IF(점검표!$F$49="","",IF(점검표!$K$49&gt;12,IF(MONTH(점검표!$F$49)=1,"●",""),IF(MOD(1-MONTH(점검표!$F$49),점검표!$K$49)=0,"●","")))))</f>
        <v/>
      </c>
      <c r="E48" s="43" t="str">
        <f aca="false">IF(OR(점검표!$B$49="",점검표!$K$49=""),"",IF(점검표!$K$49&lt;=1,"●",IF(점검표!$F$49="","",IF(점검표!$K$49&gt;12,IF(MONTH(점검표!$F$49)=2,"●",""),IF(MOD(2-MONTH(점검표!$F$49),점검표!$K$49)=0,"●","")))))</f>
        <v/>
      </c>
      <c r="F48" s="43" t="str">
        <f aca="false">IF(OR(점검표!$B$49="",점검표!$K$49=""),"",IF(점검표!$K$49&lt;=1,"●",IF(점검표!$F$49="","",IF(점검표!$K$49&gt;12,IF(MONTH(점검표!$F$49)=3,"●",""),IF(MOD(3-MONTH(점검표!$F$49),점검표!$K$49)=0,"●","")))))</f>
        <v/>
      </c>
      <c r="G48" s="43" t="str">
        <f aca="false">IF(OR(점검표!$B$49="",점검표!$K$49=""),"",IF(점검표!$K$49&lt;=1,"●",IF(점검표!$F$49="","",IF(점검표!$K$49&gt;12,IF(MONTH(점검표!$F$49)=4,"●",""),IF(MOD(4-MONTH(점검표!$F$49),점검표!$K$49)=0,"●","")))))</f>
        <v/>
      </c>
      <c r="H48" s="43" t="str">
        <f aca="false">IF(OR(점검표!$B$49="",점검표!$K$49=""),"",IF(점검표!$K$49&lt;=1,"●",IF(점검표!$F$49="","",IF(점검표!$K$49&gt;12,IF(MONTH(점검표!$F$49)=5,"●",""),IF(MOD(5-MONTH(점검표!$F$49),점검표!$K$49)=0,"●","")))))</f>
        <v/>
      </c>
      <c r="I48" s="43" t="str">
        <f aca="false">IF(OR(점검표!$B$49="",점검표!$K$49=""),"",IF(점검표!$K$49&lt;=1,"●",IF(점검표!$F$49="","",IF(점검표!$K$49&gt;12,IF(MONTH(점검표!$F$49)=6,"●",""),IF(MOD(6-MONTH(점검표!$F$49),점검표!$K$49)=0,"●","")))))</f>
        <v/>
      </c>
      <c r="J48" s="43" t="str">
        <f aca="false">IF(OR(점검표!$B$49="",점검표!$K$49=""),"",IF(점검표!$K$49&lt;=1,"●",IF(점검표!$F$49="","",IF(점검표!$K$49&gt;12,IF(MONTH(점검표!$F$49)=7,"●",""),IF(MOD(7-MONTH(점검표!$F$49),점검표!$K$49)=0,"●","")))))</f>
        <v/>
      </c>
      <c r="K48" s="43" t="str">
        <f aca="false">IF(OR(점검표!$B$49="",점검표!$K$49=""),"",IF(점검표!$K$49&lt;=1,"●",IF(점검표!$F$49="","",IF(점검표!$K$49&gt;12,IF(MONTH(점검표!$F$49)=8,"●",""),IF(MOD(8-MONTH(점검표!$F$49),점검표!$K$49)=0,"●","")))))</f>
        <v/>
      </c>
      <c r="L48" s="43" t="str">
        <f aca="false">IF(OR(점검표!$B$49="",점검표!$K$49=""),"",IF(점검표!$K$49&lt;=1,"●",IF(점검표!$F$49="","",IF(점검표!$K$49&gt;12,IF(MONTH(점검표!$F$49)=9,"●",""),IF(MOD(9-MONTH(점검표!$F$49),점검표!$K$49)=0,"●","")))))</f>
        <v/>
      </c>
      <c r="M48" s="43" t="str">
        <f aca="false">IF(OR(점검표!$B$49="",점검표!$K$49=""),"",IF(점검표!$K$49&lt;=1,"●",IF(점검표!$F$49="","",IF(점검표!$K$49&gt;12,IF(MONTH(점검표!$F$49)=10,"●",""),IF(MOD(10-MONTH(점검표!$F$49),점검표!$K$49)=0,"●","")))))</f>
        <v/>
      </c>
      <c r="N48" s="43" t="str">
        <f aca="false">IF(OR(점검표!$B$49="",점검표!$K$49=""),"",IF(점검표!$K$49&lt;=1,"●",IF(점검표!$F$49="","",IF(점검표!$K$49&gt;12,IF(MONTH(점검표!$F$49)=11,"●",""),IF(MOD(11-MONTH(점검표!$F$49),점검표!$K$49)=0,"●","")))))</f>
        <v/>
      </c>
      <c r="O48" s="43" t="str">
        <f aca="false">IF(OR(점검표!$B$49="",점검표!$K$49=""),"",IF(점검표!$K$49&lt;=1,"●",IF(점검표!$F$49="","",IF(점검표!$K$49&gt;12,IF(MONTH(점검표!$F$49)=12,"●",""),IF(MOD(12-MONTH(점검표!$F$49),점검표!$K$49)=0,"●","")))))</f>
        <v/>
      </c>
    </row>
    <row r="49" customFormat="false" ht="19.5" hidden="false" customHeight="true" outlineLevel="0" collapsed="false">
      <c r="A49" s="28" t="str">
        <f aca="false">IF(점검표!$B$50="","",점검표!A50)</f>
        <v/>
      </c>
      <c r="B49" s="41" t="str">
        <f aca="false">IF(점검표!$B$50="","",점검표!B50)</f>
        <v/>
      </c>
      <c r="C49" s="42" t="str">
        <f aca="false">IF(점검표!$B$50="","",점검표!C50)</f>
        <v/>
      </c>
      <c r="D49" s="43" t="str">
        <f aca="false">IF(OR(점검표!$B$50="",점검표!$K$50=""),"",IF(점검표!$K$50&lt;=1,"●",IF(점검표!$F$50="","",IF(점검표!$K$50&gt;12,IF(MONTH(점검표!$F$50)=1,"●",""),IF(MOD(1-MONTH(점검표!$F$50),점검표!$K$50)=0,"●","")))))</f>
        <v/>
      </c>
      <c r="E49" s="43" t="str">
        <f aca="false">IF(OR(점검표!$B$50="",점검표!$K$50=""),"",IF(점검표!$K$50&lt;=1,"●",IF(점검표!$F$50="","",IF(점검표!$K$50&gt;12,IF(MONTH(점검표!$F$50)=2,"●",""),IF(MOD(2-MONTH(점검표!$F$50),점검표!$K$50)=0,"●","")))))</f>
        <v/>
      </c>
      <c r="F49" s="43" t="str">
        <f aca="false">IF(OR(점검표!$B$50="",점검표!$K$50=""),"",IF(점검표!$K$50&lt;=1,"●",IF(점검표!$F$50="","",IF(점검표!$K$50&gt;12,IF(MONTH(점검표!$F$50)=3,"●",""),IF(MOD(3-MONTH(점검표!$F$50),점검표!$K$50)=0,"●","")))))</f>
        <v/>
      </c>
      <c r="G49" s="43" t="str">
        <f aca="false">IF(OR(점검표!$B$50="",점검표!$K$50=""),"",IF(점검표!$K$50&lt;=1,"●",IF(점검표!$F$50="","",IF(점검표!$K$50&gt;12,IF(MONTH(점검표!$F$50)=4,"●",""),IF(MOD(4-MONTH(점검표!$F$50),점검표!$K$50)=0,"●","")))))</f>
        <v/>
      </c>
      <c r="H49" s="43" t="str">
        <f aca="false">IF(OR(점검표!$B$50="",점검표!$K$50=""),"",IF(점검표!$K$50&lt;=1,"●",IF(점검표!$F$50="","",IF(점검표!$K$50&gt;12,IF(MONTH(점검표!$F$50)=5,"●",""),IF(MOD(5-MONTH(점검표!$F$50),점검표!$K$50)=0,"●","")))))</f>
        <v/>
      </c>
      <c r="I49" s="43" t="str">
        <f aca="false">IF(OR(점검표!$B$50="",점검표!$K$50=""),"",IF(점검표!$K$50&lt;=1,"●",IF(점검표!$F$50="","",IF(점검표!$K$50&gt;12,IF(MONTH(점검표!$F$50)=6,"●",""),IF(MOD(6-MONTH(점검표!$F$50),점검표!$K$50)=0,"●","")))))</f>
        <v/>
      </c>
      <c r="J49" s="43" t="str">
        <f aca="false">IF(OR(점검표!$B$50="",점검표!$K$50=""),"",IF(점검표!$K$50&lt;=1,"●",IF(점검표!$F$50="","",IF(점검표!$K$50&gt;12,IF(MONTH(점검표!$F$50)=7,"●",""),IF(MOD(7-MONTH(점검표!$F$50),점검표!$K$50)=0,"●","")))))</f>
        <v/>
      </c>
      <c r="K49" s="43" t="str">
        <f aca="false">IF(OR(점검표!$B$50="",점검표!$K$50=""),"",IF(점검표!$K$50&lt;=1,"●",IF(점검표!$F$50="","",IF(점검표!$K$50&gt;12,IF(MONTH(점검표!$F$50)=8,"●",""),IF(MOD(8-MONTH(점검표!$F$50),점검표!$K$50)=0,"●","")))))</f>
        <v/>
      </c>
      <c r="L49" s="43" t="str">
        <f aca="false">IF(OR(점검표!$B$50="",점검표!$K$50=""),"",IF(점검표!$K$50&lt;=1,"●",IF(점검표!$F$50="","",IF(점검표!$K$50&gt;12,IF(MONTH(점검표!$F$50)=9,"●",""),IF(MOD(9-MONTH(점검표!$F$50),점검표!$K$50)=0,"●","")))))</f>
        <v/>
      </c>
      <c r="M49" s="43" t="str">
        <f aca="false">IF(OR(점검표!$B$50="",점검표!$K$50=""),"",IF(점검표!$K$50&lt;=1,"●",IF(점검표!$F$50="","",IF(점검표!$K$50&gt;12,IF(MONTH(점검표!$F$50)=10,"●",""),IF(MOD(10-MONTH(점검표!$F$50),점검표!$K$50)=0,"●","")))))</f>
        <v/>
      </c>
      <c r="N49" s="43" t="str">
        <f aca="false">IF(OR(점검표!$B$50="",점검표!$K$50=""),"",IF(점검표!$K$50&lt;=1,"●",IF(점검표!$F$50="","",IF(점검표!$K$50&gt;12,IF(MONTH(점검표!$F$50)=11,"●",""),IF(MOD(11-MONTH(점검표!$F$50),점검표!$K$50)=0,"●","")))))</f>
        <v/>
      </c>
      <c r="O49" s="43" t="str">
        <f aca="false">IF(OR(점검표!$B$50="",점검표!$K$50=""),"",IF(점검표!$K$50&lt;=1,"●",IF(점검표!$F$50="","",IF(점검표!$K$50&gt;12,IF(MONTH(점검표!$F$50)=12,"●",""),IF(MOD(12-MONTH(점검표!$F$50),점검표!$K$50)=0,"●","")))))</f>
        <v/>
      </c>
    </row>
    <row r="50" customFormat="false" ht="19.5" hidden="false" customHeight="true" outlineLevel="0" collapsed="false">
      <c r="A50" s="28" t="str">
        <f aca="false">IF(점검표!$B$51="","",점검표!A51)</f>
        <v/>
      </c>
      <c r="B50" s="41" t="str">
        <f aca="false">IF(점검표!$B$51="","",점검표!B51)</f>
        <v/>
      </c>
      <c r="C50" s="42" t="str">
        <f aca="false">IF(점검표!$B$51="","",점검표!C51)</f>
        <v/>
      </c>
      <c r="D50" s="43" t="str">
        <f aca="false">IF(OR(점검표!$B$51="",점검표!$K$51=""),"",IF(점검표!$K$51&lt;=1,"●",IF(점검표!$F$51="","",IF(점검표!$K$51&gt;12,IF(MONTH(점검표!$F$51)=1,"●",""),IF(MOD(1-MONTH(점검표!$F$51),점검표!$K$51)=0,"●","")))))</f>
        <v/>
      </c>
      <c r="E50" s="43" t="str">
        <f aca="false">IF(OR(점검표!$B$51="",점검표!$K$51=""),"",IF(점검표!$K$51&lt;=1,"●",IF(점검표!$F$51="","",IF(점검표!$K$51&gt;12,IF(MONTH(점검표!$F$51)=2,"●",""),IF(MOD(2-MONTH(점검표!$F$51),점검표!$K$51)=0,"●","")))))</f>
        <v/>
      </c>
      <c r="F50" s="43" t="str">
        <f aca="false">IF(OR(점검표!$B$51="",점검표!$K$51=""),"",IF(점검표!$K$51&lt;=1,"●",IF(점검표!$F$51="","",IF(점검표!$K$51&gt;12,IF(MONTH(점검표!$F$51)=3,"●",""),IF(MOD(3-MONTH(점검표!$F$51),점검표!$K$51)=0,"●","")))))</f>
        <v/>
      </c>
      <c r="G50" s="43" t="str">
        <f aca="false">IF(OR(점검표!$B$51="",점검표!$K$51=""),"",IF(점검표!$K$51&lt;=1,"●",IF(점검표!$F$51="","",IF(점검표!$K$51&gt;12,IF(MONTH(점검표!$F$51)=4,"●",""),IF(MOD(4-MONTH(점검표!$F$51),점검표!$K$51)=0,"●","")))))</f>
        <v/>
      </c>
      <c r="H50" s="43" t="str">
        <f aca="false">IF(OR(점검표!$B$51="",점검표!$K$51=""),"",IF(점검표!$K$51&lt;=1,"●",IF(점검표!$F$51="","",IF(점검표!$K$51&gt;12,IF(MONTH(점검표!$F$51)=5,"●",""),IF(MOD(5-MONTH(점검표!$F$51),점검표!$K$51)=0,"●","")))))</f>
        <v/>
      </c>
      <c r="I50" s="43" t="str">
        <f aca="false">IF(OR(점검표!$B$51="",점검표!$K$51=""),"",IF(점검표!$K$51&lt;=1,"●",IF(점검표!$F$51="","",IF(점검표!$K$51&gt;12,IF(MONTH(점검표!$F$51)=6,"●",""),IF(MOD(6-MONTH(점검표!$F$51),점검표!$K$51)=0,"●","")))))</f>
        <v/>
      </c>
      <c r="J50" s="43" t="str">
        <f aca="false">IF(OR(점검표!$B$51="",점검표!$K$51=""),"",IF(점검표!$K$51&lt;=1,"●",IF(점검표!$F$51="","",IF(점검표!$K$51&gt;12,IF(MONTH(점검표!$F$51)=7,"●",""),IF(MOD(7-MONTH(점검표!$F$51),점검표!$K$51)=0,"●","")))))</f>
        <v/>
      </c>
      <c r="K50" s="43" t="str">
        <f aca="false">IF(OR(점검표!$B$51="",점검표!$K$51=""),"",IF(점검표!$K$51&lt;=1,"●",IF(점검표!$F$51="","",IF(점검표!$K$51&gt;12,IF(MONTH(점검표!$F$51)=8,"●",""),IF(MOD(8-MONTH(점검표!$F$51),점검표!$K$51)=0,"●","")))))</f>
        <v/>
      </c>
      <c r="L50" s="43" t="str">
        <f aca="false">IF(OR(점검표!$B$51="",점검표!$K$51=""),"",IF(점검표!$K$51&lt;=1,"●",IF(점검표!$F$51="","",IF(점검표!$K$51&gt;12,IF(MONTH(점검표!$F$51)=9,"●",""),IF(MOD(9-MONTH(점검표!$F$51),점검표!$K$51)=0,"●","")))))</f>
        <v/>
      </c>
      <c r="M50" s="43" t="str">
        <f aca="false">IF(OR(점검표!$B$51="",점검표!$K$51=""),"",IF(점검표!$K$51&lt;=1,"●",IF(점검표!$F$51="","",IF(점검표!$K$51&gt;12,IF(MONTH(점검표!$F$51)=10,"●",""),IF(MOD(10-MONTH(점검표!$F$51),점검표!$K$51)=0,"●","")))))</f>
        <v/>
      </c>
      <c r="N50" s="43" t="str">
        <f aca="false">IF(OR(점검표!$B$51="",점검표!$K$51=""),"",IF(점검표!$K$51&lt;=1,"●",IF(점검표!$F$51="","",IF(점검표!$K$51&gt;12,IF(MONTH(점검표!$F$51)=11,"●",""),IF(MOD(11-MONTH(점검표!$F$51),점검표!$K$51)=0,"●","")))))</f>
        <v/>
      </c>
      <c r="O50" s="43" t="str">
        <f aca="false">IF(OR(점검표!$B$51="",점검표!$K$51=""),"",IF(점검표!$K$51&lt;=1,"●",IF(점검표!$F$51="","",IF(점검표!$K$51&gt;12,IF(MONTH(점검표!$F$51)=12,"●",""),IF(MOD(12-MONTH(점검표!$F$51),점검표!$K$51)=0,"●","")))))</f>
        <v/>
      </c>
    </row>
    <row r="51" customFormat="false" ht="19.5" hidden="false" customHeight="true" outlineLevel="0" collapsed="false">
      <c r="A51" s="28" t="str">
        <f aca="false">IF(점검표!$B$52="","",점검표!A52)</f>
        <v/>
      </c>
      <c r="B51" s="41" t="str">
        <f aca="false">IF(점검표!$B$52="","",점검표!B52)</f>
        <v/>
      </c>
      <c r="C51" s="42" t="str">
        <f aca="false">IF(점검표!$B$52="","",점검표!C52)</f>
        <v/>
      </c>
      <c r="D51" s="43" t="str">
        <f aca="false">IF(OR(점검표!$B$52="",점검표!$K$52=""),"",IF(점검표!$K$52&lt;=1,"●",IF(점검표!$F$52="","",IF(점검표!$K$52&gt;12,IF(MONTH(점검표!$F$52)=1,"●",""),IF(MOD(1-MONTH(점검표!$F$52),점검표!$K$52)=0,"●","")))))</f>
        <v/>
      </c>
      <c r="E51" s="43" t="str">
        <f aca="false">IF(OR(점검표!$B$52="",점검표!$K$52=""),"",IF(점검표!$K$52&lt;=1,"●",IF(점검표!$F$52="","",IF(점검표!$K$52&gt;12,IF(MONTH(점검표!$F$52)=2,"●",""),IF(MOD(2-MONTH(점검표!$F$52),점검표!$K$52)=0,"●","")))))</f>
        <v/>
      </c>
      <c r="F51" s="43" t="str">
        <f aca="false">IF(OR(점검표!$B$52="",점검표!$K$52=""),"",IF(점검표!$K$52&lt;=1,"●",IF(점검표!$F$52="","",IF(점검표!$K$52&gt;12,IF(MONTH(점검표!$F$52)=3,"●",""),IF(MOD(3-MONTH(점검표!$F$52),점검표!$K$52)=0,"●","")))))</f>
        <v/>
      </c>
      <c r="G51" s="43" t="str">
        <f aca="false">IF(OR(점검표!$B$52="",점검표!$K$52=""),"",IF(점검표!$K$52&lt;=1,"●",IF(점검표!$F$52="","",IF(점검표!$K$52&gt;12,IF(MONTH(점검표!$F$52)=4,"●",""),IF(MOD(4-MONTH(점검표!$F$52),점검표!$K$52)=0,"●","")))))</f>
        <v/>
      </c>
      <c r="H51" s="43" t="str">
        <f aca="false">IF(OR(점검표!$B$52="",점검표!$K$52=""),"",IF(점검표!$K$52&lt;=1,"●",IF(점검표!$F$52="","",IF(점검표!$K$52&gt;12,IF(MONTH(점검표!$F$52)=5,"●",""),IF(MOD(5-MONTH(점검표!$F$52),점검표!$K$52)=0,"●","")))))</f>
        <v/>
      </c>
      <c r="I51" s="43" t="str">
        <f aca="false">IF(OR(점검표!$B$52="",점검표!$K$52=""),"",IF(점검표!$K$52&lt;=1,"●",IF(점검표!$F$52="","",IF(점검표!$K$52&gt;12,IF(MONTH(점검표!$F$52)=6,"●",""),IF(MOD(6-MONTH(점검표!$F$52),점검표!$K$52)=0,"●","")))))</f>
        <v/>
      </c>
      <c r="J51" s="43" t="str">
        <f aca="false">IF(OR(점검표!$B$52="",점검표!$K$52=""),"",IF(점검표!$K$52&lt;=1,"●",IF(점검표!$F$52="","",IF(점검표!$K$52&gt;12,IF(MONTH(점검표!$F$52)=7,"●",""),IF(MOD(7-MONTH(점검표!$F$52),점검표!$K$52)=0,"●","")))))</f>
        <v/>
      </c>
      <c r="K51" s="43" t="str">
        <f aca="false">IF(OR(점검표!$B$52="",점검표!$K$52=""),"",IF(점검표!$K$52&lt;=1,"●",IF(점검표!$F$52="","",IF(점검표!$K$52&gt;12,IF(MONTH(점검표!$F$52)=8,"●",""),IF(MOD(8-MONTH(점검표!$F$52),점검표!$K$52)=0,"●","")))))</f>
        <v/>
      </c>
      <c r="L51" s="43" t="str">
        <f aca="false">IF(OR(점검표!$B$52="",점검표!$K$52=""),"",IF(점검표!$K$52&lt;=1,"●",IF(점검표!$F$52="","",IF(점검표!$K$52&gt;12,IF(MONTH(점검표!$F$52)=9,"●",""),IF(MOD(9-MONTH(점검표!$F$52),점검표!$K$52)=0,"●","")))))</f>
        <v/>
      </c>
      <c r="M51" s="43" t="str">
        <f aca="false">IF(OR(점검표!$B$52="",점검표!$K$52=""),"",IF(점검표!$K$52&lt;=1,"●",IF(점검표!$F$52="","",IF(점검표!$K$52&gt;12,IF(MONTH(점검표!$F$52)=10,"●",""),IF(MOD(10-MONTH(점검표!$F$52),점검표!$K$52)=0,"●","")))))</f>
        <v/>
      </c>
      <c r="N51" s="43" t="str">
        <f aca="false">IF(OR(점검표!$B$52="",점검표!$K$52=""),"",IF(점검표!$K$52&lt;=1,"●",IF(점검표!$F$52="","",IF(점검표!$K$52&gt;12,IF(MONTH(점검표!$F$52)=11,"●",""),IF(MOD(11-MONTH(점검표!$F$52),점검표!$K$52)=0,"●","")))))</f>
        <v/>
      </c>
      <c r="O51" s="43" t="str">
        <f aca="false">IF(OR(점검표!$B$52="",점검표!$K$52=""),"",IF(점검표!$K$52&lt;=1,"●",IF(점검표!$F$52="","",IF(점검표!$K$52&gt;12,IF(MONTH(점검표!$F$52)=12,"●",""),IF(MOD(12-MONTH(점검표!$F$52),점검표!$K$52)=0,"●","")))))</f>
        <v/>
      </c>
    </row>
    <row r="52" customFormat="false" ht="19.5" hidden="false" customHeight="true" outlineLevel="0" collapsed="false">
      <c r="A52" s="28" t="str">
        <f aca="false">IF(점검표!$B$53="","",점검표!A53)</f>
        <v/>
      </c>
      <c r="B52" s="41" t="str">
        <f aca="false">IF(점검표!$B$53="","",점검표!B53)</f>
        <v/>
      </c>
      <c r="C52" s="42" t="str">
        <f aca="false">IF(점검표!$B$53="","",점검표!C53)</f>
        <v/>
      </c>
      <c r="D52" s="43" t="str">
        <f aca="false">IF(OR(점검표!$B$53="",점검표!$K$53=""),"",IF(점검표!$K$53&lt;=1,"●",IF(점검표!$F$53="","",IF(점검표!$K$53&gt;12,IF(MONTH(점검표!$F$53)=1,"●",""),IF(MOD(1-MONTH(점검표!$F$53),점검표!$K$53)=0,"●","")))))</f>
        <v/>
      </c>
      <c r="E52" s="43" t="str">
        <f aca="false">IF(OR(점검표!$B$53="",점검표!$K$53=""),"",IF(점검표!$K$53&lt;=1,"●",IF(점검표!$F$53="","",IF(점검표!$K$53&gt;12,IF(MONTH(점검표!$F$53)=2,"●",""),IF(MOD(2-MONTH(점검표!$F$53),점검표!$K$53)=0,"●","")))))</f>
        <v/>
      </c>
      <c r="F52" s="43" t="str">
        <f aca="false">IF(OR(점검표!$B$53="",점검표!$K$53=""),"",IF(점검표!$K$53&lt;=1,"●",IF(점검표!$F$53="","",IF(점검표!$K$53&gt;12,IF(MONTH(점검표!$F$53)=3,"●",""),IF(MOD(3-MONTH(점검표!$F$53),점검표!$K$53)=0,"●","")))))</f>
        <v/>
      </c>
      <c r="G52" s="43" t="str">
        <f aca="false">IF(OR(점검표!$B$53="",점검표!$K$53=""),"",IF(점검표!$K$53&lt;=1,"●",IF(점검표!$F$53="","",IF(점검표!$K$53&gt;12,IF(MONTH(점검표!$F$53)=4,"●",""),IF(MOD(4-MONTH(점검표!$F$53),점검표!$K$53)=0,"●","")))))</f>
        <v/>
      </c>
      <c r="H52" s="43" t="str">
        <f aca="false">IF(OR(점검표!$B$53="",점검표!$K$53=""),"",IF(점검표!$K$53&lt;=1,"●",IF(점검표!$F$53="","",IF(점검표!$K$53&gt;12,IF(MONTH(점검표!$F$53)=5,"●",""),IF(MOD(5-MONTH(점검표!$F$53),점검표!$K$53)=0,"●","")))))</f>
        <v/>
      </c>
      <c r="I52" s="43" t="str">
        <f aca="false">IF(OR(점검표!$B$53="",점검표!$K$53=""),"",IF(점검표!$K$53&lt;=1,"●",IF(점검표!$F$53="","",IF(점검표!$K$53&gt;12,IF(MONTH(점검표!$F$53)=6,"●",""),IF(MOD(6-MONTH(점검표!$F$53),점검표!$K$53)=0,"●","")))))</f>
        <v/>
      </c>
      <c r="J52" s="43" t="str">
        <f aca="false">IF(OR(점검표!$B$53="",점검표!$K$53=""),"",IF(점검표!$K$53&lt;=1,"●",IF(점검표!$F$53="","",IF(점검표!$K$53&gt;12,IF(MONTH(점검표!$F$53)=7,"●",""),IF(MOD(7-MONTH(점검표!$F$53),점검표!$K$53)=0,"●","")))))</f>
        <v/>
      </c>
      <c r="K52" s="43" t="str">
        <f aca="false">IF(OR(점검표!$B$53="",점검표!$K$53=""),"",IF(점검표!$K$53&lt;=1,"●",IF(점검표!$F$53="","",IF(점검표!$K$53&gt;12,IF(MONTH(점검표!$F$53)=8,"●",""),IF(MOD(8-MONTH(점검표!$F$53),점검표!$K$53)=0,"●","")))))</f>
        <v/>
      </c>
      <c r="L52" s="43" t="str">
        <f aca="false">IF(OR(점검표!$B$53="",점검표!$K$53=""),"",IF(점검표!$K$53&lt;=1,"●",IF(점검표!$F$53="","",IF(점검표!$K$53&gt;12,IF(MONTH(점검표!$F$53)=9,"●",""),IF(MOD(9-MONTH(점검표!$F$53),점검표!$K$53)=0,"●","")))))</f>
        <v/>
      </c>
      <c r="M52" s="43" t="str">
        <f aca="false">IF(OR(점검표!$B$53="",점검표!$K$53=""),"",IF(점검표!$K$53&lt;=1,"●",IF(점검표!$F$53="","",IF(점검표!$K$53&gt;12,IF(MONTH(점검표!$F$53)=10,"●",""),IF(MOD(10-MONTH(점검표!$F$53),점검표!$K$53)=0,"●","")))))</f>
        <v/>
      </c>
      <c r="N52" s="43" t="str">
        <f aca="false">IF(OR(점검표!$B$53="",점검표!$K$53=""),"",IF(점검표!$K$53&lt;=1,"●",IF(점검표!$F$53="","",IF(점검표!$K$53&gt;12,IF(MONTH(점검표!$F$53)=11,"●",""),IF(MOD(11-MONTH(점검표!$F$53),점검표!$K$53)=0,"●","")))))</f>
        <v/>
      </c>
      <c r="O52" s="43" t="str">
        <f aca="false">IF(OR(점검표!$B$53="",점검표!$K$53=""),"",IF(점검표!$K$53&lt;=1,"●",IF(점검표!$F$53="","",IF(점검표!$K$53&gt;12,IF(MONTH(점검표!$F$53)=12,"●",""),IF(MOD(12-MONTH(점검표!$F$53),점검표!$K$53)=0,"●","")))))</f>
        <v/>
      </c>
    </row>
    <row r="53" customFormat="false" ht="19.5" hidden="false" customHeight="true" outlineLevel="0" collapsed="false">
      <c r="A53" s="28" t="str">
        <f aca="false">IF(점검표!$B$54="","",점검표!A54)</f>
        <v/>
      </c>
      <c r="B53" s="41" t="str">
        <f aca="false">IF(점검표!$B$54="","",점검표!B54)</f>
        <v/>
      </c>
      <c r="C53" s="42" t="str">
        <f aca="false">IF(점검표!$B$54="","",점검표!C54)</f>
        <v/>
      </c>
      <c r="D53" s="43" t="str">
        <f aca="false">IF(OR(점검표!$B$54="",점검표!$K$54=""),"",IF(점검표!$K$54&lt;=1,"●",IF(점검표!$F$54="","",IF(점검표!$K$54&gt;12,IF(MONTH(점검표!$F$54)=1,"●",""),IF(MOD(1-MONTH(점검표!$F$54),점검표!$K$54)=0,"●","")))))</f>
        <v/>
      </c>
      <c r="E53" s="43" t="str">
        <f aca="false">IF(OR(점검표!$B$54="",점검표!$K$54=""),"",IF(점검표!$K$54&lt;=1,"●",IF(점검표!$F$54="","",IF(점검표!$K$54&gt;12,IF(MONTH(점검표!$F$54)=2,"●",""),IF(MOD(2-MONTH(점검표!$F$54),점검표!$K$54)=0,"●","")))))</f>
        <v/>
      </c>
      <c r="F53" s="43" t="str">
        <f aca="false">IF(OR(점검표!$B$54="",점검표!$K$54=""),"",IF(점검표!$K$54&lt;=1,"●",IF(점검표!$F$54="","",IF(점검표!$K$54&gt;12,IF(MONTH(점검표!$F$54)=3,"●",""),IF(MOD(3-MONTH(점검표!$F$54),점검표!$K$54)=0,"●","")))))</f>
        <v/>
      </c>
      <c r="G53" s="43" t="str">
        <f aca="false">IF(OR(점검표!$B$54="",점검표!$K$54=""),"",IF(점검표!$K$54&lt;=1,"●",IF(점검표!$F$54="","",IF(점검표!$K$54&gt;12,IF(MONTH(점검표!$F$54)=4,"●",""),IF(MOD(4-MONTH(점검표!$F$54),점검표!$K$54)=0,"●","")))))</f>
        <v/>
      </c>
      <c r="H53" s="43" t="str">
        <f aca="false">IF(OR(점검표!$B$54="",점검표!$K$54=""),"",IF(점검표!$K$54&lt;=1,"●",IF(점검표!$F$54="","",IF(점검표!$K$54&gt;12,IF(MONTH(점검표!$F$54)=5,"●",""),IF(MOD(5-MONTH(점검표!$F$54),점검표!$K$54)=0,"●","")))))</f>
        <v/>
      </c>
      <c r="I53" s="43" t="str">
        <f aca="false">IF(OR(점검표!$B$54="",점검표!$K$54=""),"",IF(점검표!$K$54&lt;=1,"●",IF(점검표!$F$54="","",IF(점검표!$K$54&gt;12,IF(MONTH(점검표!$F$54)=6,"●",""),IF(MOD(6-MONTH(점검표!$F$54),점검표!$K$54)=0,"●","")))))</f>
        <v/>
      </c>
      <c r="J53" s="43" t="str">
        <f aca="false">IF(OR(점검표!$B$54="",점검표!$K$54=""),"",IF(점검표!$K$54&lt;=1,"●",IF(점검표!$F$54="","",IF(점검표!$K$54&gt;12,IF(MONTH(점검표!$F$54)=7,"●",""),IF(MOD(7-MONTH(점검표!$F$54),점검표!$K$54)=0,"●","")))))</f>
        <v/>
      </c>
      <c r="K53" s="43" t="str">
        <f aca="false">IF(OR(점검표!$B$54="",점검표!$K$54=""),"",IF(점검표!$K$54&lt;=1,"●",IF(점검표!$F$54="","",IF(점검표!$K$54&gt;12,IF(MONTH(점검표!$F$54)=8,"●",""),IF(MOD(8-MONTH(점검표!$F$54),점검표!$K$54)=0,"●","")))))</f>
        <v/>
      </c>
      <c r="L53" s="43" t="str">
        <f aca="false">IF(OR(점검표!$B$54="",점검표!$K$54=""),"",IF(점검표!$K$54&lt;=1,"●",IF(점검표!$F$54="","",IF(점검표!$K$54&gt;12,IF(MONTH(점검표!$F$54)=9,"●",""),IF(MOD(9-MONTH(점검표!$F$54),점검표!$K$54)=0,"●","")))))</f>
        <v/>
      </c>
      <c r="M53" s="43" t="str">
        <f aca="false">IF(OR(점검표!$B$54="",점검표!$K$54=""),"",IF(점검표!$K$54&lt;=1,"●",IF(점검표!$F$54="","",IF(점검표!$K$54&gt;12,IF(MONTH(점검표!$F$54)=10,"●",""),IF(MOD(10-MONTH(점검표!$F$54),점검표!$K$54)=0,"●","")))))</f>
        <v/>
      </c>
      <c r="N53" s="43" t="str">
        <f aca="false">IF(OR(점검표!$B$54="",점검표!$K$54=""),"",IF(점검표!$K$54&lt;=1,"●",IF(점검표!$F$54="","",IF(점검표!$K$54&gt;12,IF(MONTH(점검표!$F$54)=11,"●",""),IF(MOD(11-MONTH(점검표!$F$54),점검표!$K$54)=0,"●","")))))</f>
        <v/>
      </c>
      <c r="O53" s="43" t="str">
        <f aca="false">IF(OR(점검표!$B$54="",점검표!$K$54=""),"",IF(점검표!$K$54&lt;=1,"●",IF(점검표!$F$54="","",IF(점검표!$K$54&gt;12,IF(MONTH(점검표!$F$54)=12,"●",""),IF(MOD(12-MONTH(점검표!$F$54),점검표!$K$54)=0,"●","")))))</f>
        <v/>
      </c>
    </row>
    <row r="54" customFormat="false" ht="19.5" hidden="false" customHeight="true" outlineLevel="0" collapsed="false">
      <c r="A54" s="28" t="str">
        <f aca="false">IF(점검표!$B$55="","",점검표!A55)</f>
        <v/>
      </c>
      <c r="B54" s="41" t="str">
        <f aca="false">IF(점검표!$B$55="","",점검표!B55)</f>
        <v/>
      </c>
      <c r="C54" s="42" t="str">
        <f aca="false">IF(점검표!$B$55="","",점검표!C55)</f>
        <v/>
      </c>
      <c r="D54" s="43" t="str">
        <f aca="false">IF(OR(점검표!$B$55="",점검표!$K$55=""),"",IF(점검표!$K$55&lt;=1,"●",IF(점검표!$F$55="","",IF(점검표!$K$55&gt;12,IF(MONTH(점검표!$F$55)=1,"●",""),IF(MOD(1-MONTH(점검표!$F$55),점검표!$K$55)=0,"●","")))))</f>
        <v/>
      </c>
      <c r="E54" s="43" t="str">
        <f aca="false">IF(OR(점검표!$B$55="",점검표!$K$55=""),"",IF(점검표!$K$55&lt;=1,"●",IF(점검표!$F$55="","",IF(점검표!$K$55&gt;12,IF(MONTH(점검표!$F$55)=2,"●",""),IF(MOD(2-MONTH(점검표!$F$55),점검표!$K$55)=0,"●","")))))</f>
        <v/>
      </c>
      <c r="F54" s="43" t="str">
        <f aca="false">IF(OR(점검표!$B$55="",점검표!$K$55=""),"",IF(점검표!$K$55&lt;=1,"●",IF(점검표!$F$55="","",IF(점검표!$K$55&gt;12,IF(MONTH(점검표!$F$55)=3,"●",""),IF(MOD(3-MONTH(점검표!$F$55),점검표!$K$55)=0,"●","")))))</f>
        <v/>
      </c>
      <c r="G54" s="43" t="str">
        <f aca="false">IF(OR(점검표!$B$55="",점검표!$K$55=""),"",IF(점검표!$K$55&lt;=1,"●",IF(점검표!$F$55="","",IF(점검표!$K$55&gt;12,IF(MONTH(점검표!$F$55)=4,"●",""),IF(MOD(4-MONTH(점검표!$F$55),점검표!$K$55)=0,"●","")))))</f>
        <v/>
      </c>
      <c r="H54" s="43" t="str">
        <f aca="false">IF(OR(점검표!$B$55="",점검표!$K$55=""),"",IF(점검표!$K$55&lt;=1,"●",IF(점검표!$F$55="","",IF(점검표!$K$55&gt;12,IF(MONTH(점검표!$F$55)=5,"●",""),IF(MOD(5-MONTH(점검표!$F$55),점검표!$K$55)=0,"●","")))))</f>
        <v/>
      </c>
      <c r="I54" s="43" t="str">
        <f aca="false">IF(OR(점검표!$B$55="",점검표!$K$55=""),"",IF(점검표!$K$55&lt;=1,"●",IF(점검표!$F$55="","",IF(점검표!$K$55&gt;12,IF(MONTH(점검표!$F$55)=6,"●",""),IF(MOD(6-MONTH(점검표!$F$55),점검표!$K$55)=0,"●","")))))</f>
        <v/>
      </c>
      <c r="J54" s="43" t="str">
        <f aca="false">IF(OR(점검표!$B$55="",점검표!$K$55=""),"",IF(점검표!$K$55&lt;=1,"●",IF(점검표!$F$55="","",IF(점검표!$K$55&gt;12,IF(MONTH(점검표!$F$55)=7,"●",""),IF(MOD(7-MONTH(점검표!$F$55),점검표!$K$55)=0,"●","")))))</f>
        <v/>
      </c>
      <c r="K54" s="43" t="str">
        <f aca="false">IF(OR(점검표!$B$55="",점검표!$K$55=""),"",IF(점검표!$K$55&lt;=1,"●",IF(점검표!$F$55="","",IF(점검표!$K$55&gt;12,IF(MONTH(점검표!$F$55)=8,"●",""),IF(MOD(8-MONTH(점검표!$F$55),점검표!$K$55)=0,"●","")))))</f>
        <v/>
      </c>
      <c r="L54" s="43" t="str">
        <f aca="false">IF(OR(점검표!$B$55="",점검표!$K$55=""),"",IF(점검표!$K$55&lt;=1,"●",IF(점검표!$F$55="","",IF(점검표!$K$55&gt;12,IF(MONTH(점검표!$F$55)=9,"●",""),IF(MOD(9-MONTH(점검표!$F$55),점검표!$K$55)=0,"●","")))))</f>
        <v/>
      </c>
      <c r="M54" s="43" t="str">
        <f aca="false">IF(OR(점검표!$B$55="",점검표!$K$55=""),"",IF(점검표!$K$55&lt;=1,"●",IF(점검표!$F$55="","",IF(점검표!$K$55&gt;12,IF(MONTH(점검표!$F$55)=10,"●",""),IF(MOD(10-MONTH(점검표!$F$55),점검표!$K$55)=0,"●","")))))</f>
        <v/>
      </c>
      <c r="N54" s="43" t="str">
        <f aca="false">IF(OR(점검표!$B$55="",점검표!$K$55=""),"",IF(점검표!$K$55&lt;=1,"●",IF(점검표!$F$55="","",IF(점검표!$K$55&gt;12,IF(MONTH(점검표!$F$55)=11,"●",""),IF(MOD(11-MONTH(점검표!$F$55),점검표!$K$55)=0,"●","")))))</f>
        <v/>
      </c>
      <c r="O54" s="43" t="str">
        <f aca="false">IF(OR(점검표!$B$55="",점검표!$K$55=""),"",IF(점검표!$K$55&lt;=1,"●",IF(점검표!$F$55="","",IF(점검표!$K$55&gt;12,IF(MONTH(점검표!$F$55)=12,"●",""),IF(MOD(12-MONTH(점검표!$F$55),점검표!$K$55)=0,"●","")))))</f>
        <v/>
      </c>
    </row>
    <row r="55" customFormat="false" ht="24" hidden="false" customHeight="true" outlineLevel="0" collapsed="false">
      <c r="A55" s="44"/>
      <c r="B55" s="45" t="s">
        <v>181</v>
      </c>
      <c r="C55" s="45"/>
      <c r="D55" s="46" t="n">
        <f aca="false">COUNTIF(D6:D54,"●")</f>
        <v>9</v>
      </c>
      <c r="E55" s="46" t="n">
        <f aca="false">COUNTIF(E6:E54,"●")</f>
        <v>9</v>
      </c>
      <c r="F55" s="46" t="n">
        <f aca="false">COUNTIF(F6:F54,"●")</f>
        <v>39</v>
      </c>
      <c r="G55" s="46" t="n">
        <f aca="false">COUNTIF(G6:G54,"●")</f>
        <v>9</v>
      </c>
      <c r="H55" s="46" t="n">
        <f aca="false">COUNTIF(H6:H54,"●")</f>
        <v>9</v>
      </c>
      <c r="I55" s="46" t="n">
        <f aca="false">COUNTIF(I6:I54,"●")</f>
        <v>11</v>
      </c>
      <c r="J55" s="46" t="n">
        <f aca="false">COUNTIF(J6:J54,"●")</f>
        <v>9</v>
      </c>
      <c r="K55" s="46" t="n">
        <f aca="false">COUNTIF(K6:K54,"●")</f>
        <v>9</v>
      </c>
      <c r="L55" s="46" t="n">
        <f aca="false">COUNTIF(L6:L54,"●")</f>
        <v>11</v>
      </c>
      <c r="M55" s="46" t="n">
        <f aca="false">COUNTIF(M6:M54,"●")</f>
        <v>9</v>
      </c>
      <c r="N55" s="46" t="n">
        <f aca="false">COUNTIF(N6:N54,"●")</f>
        <v>9</v>
      </c>
      <c r="O55" s="46" t="n">
        <f aca="false">COUNTIF(O6:O54,"●")</f>
        <v>11</v>
      </c>
    </row>
  </sheetData>
  <mergeCells count="2">
    <mergeCell ref="A1:O1"/>
    <mergeCell ref="A2:O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3" min="3" style="0" width="54"/>
    <col collapsed="false" customWidth="true" hidden="false" outlineLevel="0" max="5" min="4" style="0" width="48"/>
  </cols>
  <sheetData>
    <row r="1" customFormat="false" ht="36" hidden="false" customHeight="true" outlineLevel="0" collapsed="false">
      <c r="A1" s="20" t="str">
        <f aca="false">설정!$C$4&amp;"   항목 설명"</f>
        <v>［ 의료기관명 ］   항목 설명</v>
      </c>
      <c r="B1" s="20"/>
      <c r="C1" s="20"/>
      <c r="D1" s="20"/>
      <c r="E1" s="20"/>
    </row>
    <row r="2" customFormat="false" ht="18" hidden="false" customHeight="true" outlineLevel="0" collapsed="false">
      <c r="A2" s="21" t="s">
        <v>182</v>
      </c>
      <c r="B2" s="21"/>
      <c r="C2" s="21"/>
      <c r="D2" s="21"/>
      <c r="E2" s="21"/>
    </row>
    <row r="3" customFormat="false" ht="6" hidden="false" customHeight="true" outlineLevel="0" collapsed="false"/>
    <row r="5" customFormat="false" ht="24" hidden="false" customHeight="true" outlineLevel="0" collapsed="false">
      <c r="A5" s="39" t="s">
        <v>70</v>
      </c>
      <c r="B5" s="39" t="s">
        <v>71</v>
      </c>
      <c r="C5" s="39" t="s">
        <v>183</v>
      </c>
      <c r="D5" s="39" t="s">
        <v>184</v>
      </c>
      <c r="E5" s="39" t="s">
        <v>185</v>
      </c>
    </row>
    <row r="6" customFormat="false" ht="33.75" hidden="false" customHeight="true" outlineLevel="0" collapsed="false">
      <c r="A6" s="28" t="s">
        <v>81</v>
      </c>
      <c r="B6" s="47" t="s">
        <v>82</v>
      </c>
      <c r="C6" s="48" t="s">
        <v>186</v>
      </c>
      <c r="D6" s="49" t="s">
        <v>187</v>
      </c>
      <c r="E6" s="48" t="s">
        <v>188</v>
      </c>
    </row>
    <row r="7" customFormat="false" ht="33.75" hidden="false" customHeight="true" outlineLevel="0" collapsed="false">
      <c r="A7" s="28" t="s">
        <v>81</v>
      </c>
      <c r="B7" s="47" t="s">
        <v>85</v>
      </c>
      <c r="C7" s="48" t="s">
        <v>189</v>
      </c>
      <c r="D7" s="49" t="s">
        <v>190</v>
      </c>
      <c r="E7" s="48" t="s">
        <v>191</v>
      </c>
    </row>
    <row r="8" customFormat="false" ht="33.75" hidden="false" customHeight="true" outlineLevel="0" collapsed="false">
      <c r="A8" s="28" t="s">
        <v>81</v>
      </c>
      <c r="B8" s="47" t="s">
        <v>87</v>
      </c>
      <c r="C8" s="48" t="s">
        <v>192</v>
      </c>
      <c r="D8" s="49" t="s">
        <v>193</v>
      </c>
      <c r="E8" s="48" t="s">
        <v>194</v>
      </c>
    </row>
    <row r="9" customFormat="false" ht="33.75" hidden="false" customHeight="true" outlineLevel="0" collapsed="false">
      <c r="A9" s="28" t="s">
        <v>81</v>
      </c>
      <c r="B9" s="47" t="s">
        <v>90</v>
      </c>
      <c r="C9" s="50" t="s">
        <v>195</v>
      </c>
      <c r="D9" s="49" t="s">
        <v>196</v>
      </c>
      <c r="E9" s="48" t="s">
        <v>197</v>
      </c>
    </row>
    <row r="10" customFormat="false" ht="33.75" hidden="false" customHeight="true" outlineLevel="0" collapsed="false">
      <c r="A10" s="28" t="s">
        <v>81</v>
      </c>
      <c r="B10" s="47" t="s">
        <v>93</v>
      </c>
      <c r="C10" s="48" t="s">
        <v>192</v>
      </c>
      <c r="D10" s="49" t="s">
        <v>198</v>
      </c>
      <c r="E10" s="48" t="s">
        <v>199</v>
      </c>
    </row>
    <row r="11" customFormat="false" ht="33.75" hidden="false" customHeight="true" outlineLevel="0" collapsed="false">
      <c r="A11" s="28" t="s">
        <v>96</v>
      </c>
      <c r="B11" s="47" t="s">
        <v>97</v>
      </c>
      <c r="C11" s="48" t="s">
        <v>200</v>
      </c>
      <c r="D11" s="49" t="s">
        <v>190</v>
      </c>
      <c r="E11" s="50" t="s">
        <v>201</v>
      </c>
    </row>
    <row r="12" customFormat="false" ht="33.75" hidden="false" customHeight="true" outlineLevel="0" collapsed="false">
      <c r="A12" s="28" t="s">
        <v>96</v>
      </c>
      <c r="B12" s="47" t="s">
        <v>99</v>
      </c>
      <c r="C12" s="48" t="s">
        <v>202</v>
      </c>
      <c r="D12" s="49" t="s">
        <v>203</v>
      </c>
      <c r="E12" s="48"/>
    </row>
    <row r="13" customFormat="false" ht="33.75" hidden="false" customHeight="true" outlineLevel="0" collapsed="false">
      <c r="A13" s="28" t="s">
        <v>96</v>
      </c>
      <c r="B13" s="47" t="s">
        <v>101</v>
      </c>
      <c r="C13" s="48" t="s">
        <v>204</v>
      </c>
      <c r="D13" s="49" t="s">
        <v>205</v>
      </c>
      <c r="E13" s="48"/>
    </row>
    <row r="14" customFormat="false" ht="33.75" hidden="false" customHeight="true" outlineLevel="0" collapsed="false">
      <c r="A14" s="28" t="s">
        <v>96</v>
      </c>
      <c r="B14" s="47" t="s">
        <v>103</v>
      </c>
      <c r="C14" s="48" t="s">
        <v>206</v>
      </c>
      <c r="D14" s="49" t="s">
        <v>207</v>
      </c>
      <c r="E14" s="48"/>
    </row>
    <row r="15" customFormat="false" ht="33.75" hidden="false" customHeight="true" outlineLevel="0" collapsed="false">
      <c r="A15" s="28" t="s">
        <v>96</v>
      </c>
      <c r="B15" s="47" t="s">
        <v>105</v>
      </c>
      <c r="C15" s="48" t="s">
        <v>208</v>
      </c>
      <c r="D15" s="49" t="s">
        <v>209</v>
      </c>
      <c r="E15" s="48"/>
    </row>
    <row r="16" customFormat="false" ht="33.75" hidden="false" customHeight="true" outlineLevel="0" collapsed="false">
      <c r="A16" s="28" t="s">
        <v>96</v>
      </c>
      <c r="B16" s="47" t="s">
        <v>107</v>
      </c>
      <c r="C16" s="48" t="s">
        <v>210</v>
      </c>
      <c r="D16" s="49" t="s">
        <v>211</v>
      </c>
      <c r="E16" s="48" t="s">
        <v>212</v>
      </c>
    </row>
    <row r="17" customFormat="false" ht="33.75" hidden="false" customHeight="true" outlineLevel="0" collapsed="false">
      <c r="A17" s="28" t="s">
        <v>96</v>
      </c>
      <c r="B17" s="47" t="s">
        <v>109</v>
      </c>
      <c r="C17" s="48" t="s">
        <v>213</v>
      </c>
      <c r="D17" s="49" t="s">
        <v>214</v>
      </c>
      <c r="E17" s="48"/>
    </row>
    <row r="18" customFormat="false" ht="33.75" hidden="false" customHeight="true" outlineLevel="0" collapsed="false">
      <c r="A18" s="28" t="s">
        <v>96</v>
      </c>
      <c r="B18" s="47" t="s">
        <v>111</v>
      </c>
      <c r="C18" s="48" t="s">
        <v>215</v>
      </c>
      <c r="D18" s="49" t="s">
        <v>203</v>
      </c>
      <c r="E18" s="48"/>
    </row>
    <row r="19" customFormat="false" ht="33.75" hidden="false" customHeight="true" outlineLevel="0" collapsed="false">
      <c r="A19" s="28" t="s">
        <v>113</v>
      </c>
      <c r="B19" s="47" t="s">
        <v>114</v>
      </c>
      <c r="C19" s="48" t="s">
        <v>216</v>
      </c>
      <c r="D19" s="49" t="s">
        <v>217</v>
      </c>
      <c r="E19" s="48"/>
    </row>
    <row r="20" customFormat="false" ht="33.75" hidden="false" customHeight="true" outlineLevel="0" collapsed="false">
      <c r="A20" s="28" t="s">
        <v>113</v>
      </c>
      <c r="B20" s="47" t="s">
        <v>116</v>
      </c>
      <c r="C20" s="48" t="s">
        <v>218</v>
      </c>
      <c r="D20" s="49" t="s">
        <v>219</v>
      </c>
      <c r="E20" s="48" t="s">
        <v>220</v>
      </c>
    </row>
    <row r="21" customFormat="false" ht="33.75" hidden="false" customHeight="true" outlineLevel="0" collapsed="false">
      <c r="A21" s="28" t="s">
        <v>113</v>
      </c>
      <c r="B21" s="47" t="s">
        <v>118</v>
      </c>
      <c r="C21" s="48" t="s">
        <v>221</v>
      </c>
      <c r="D21" s="49" t="s">
        <v>222</v>
      </c>
      <c r="E21" s="48"/>
    </row>
    <row r="22" customFormat="false" ht="33.75" hidden="false" customHeight="true" outlineLevel="0" collapsed="false">
      <c r="A22" s="28" t="s">
        <v>113</v>
      </c>
      <c r="B22" s="47" t="s">
        <v>120</v>
      </c>
      <c r="C22" s="48" t="s">
        <v>223</v>
      </c>
      <c r="D22" s="49" t="s">
        <v>222</v>
      </c>
      <c r="E22" s="48" t="s">
        <v>224</v>
      </c>
    </row>
    <row r="23" customFormat="false" ht="33.75" hidden="false" customHeight="true" outlineLevel="0" collapsed="false">
      <c r="A23" s="28" t="s">
        <v>113</v>
      </c>
      <c r="B23" s="47" t="s">
        <v>121</v>
      </c>
      <c r="C23" s="48" t="s">
        <v>225</v>
      </c>
      <c r="D23" s="49" t="s">
        <v>226</v>
      </c>
      <c r="E23" s="48" t="s">
        <v>227</v>
      </c>
    </row>
    <row r="24" customFormat="false" ht="33.75" hidden="false" customHeight="true" outlineLevel="0" collapsed="false">
      <c r="A24" s="28" t="s">
        <v>113</v>
      </c>
      <c r="B24" s="47" t="s">
        <v>123</v>
      </c>
      <c r="C24" s="48" t="s">
        <v>228</v>
      </c>
      <c r="D24" s="49" t="s">
        <v>229</v>
      </c>
      <c r="E24" s="48" t="s">
        <v>230</v>
      </c>
    </row>
    <row r="25" customFormat="false" ht="33.75" hidden="false" customHeight="true" outlineLevel="0" collapsed="false">
      <c r="A25" s="28" t="s">
        <v>125</v>
      </c>
      <c r="B25" s="47" t="s">
        <v>126</v>
      </c>
      <c r="C25" s="48" t="s">
        <v>202</v>
      </c>
      <c r="D25" s="49" t="s">
        <v>231</v>
      </c>
      <c r="E25" s="48" t="s">
        <v>232</v>
      </c>
    </row>
    <row r="26" customFormat="false" ht="33.75" hidden="false" customHeight="true" outlineLevel="0" collapsed="false">
      <c r="A26" s="28" t="s">
        <v>125</v>
      </c>
      <c r="B26" s="47" t="s">
        <v>128</v>
      </c>
      <c r="C26" s="48" t="s">
        <v>233</v>
      </c>
      <c r="D26" s="49" t="s">
        <v>234</v>
      </c>
      <c r="E26" s="48" t="s">
        <v>235</v>
      </c>
    </row>
    <row r="27" customFormat="false" ht="33.75" hidden="false" customHeight="true" outlineLevel="0" collapsed="false">
      <c r="A27" s="28" t="s">
        <v>125</v>
      </c>
      <c r="B27" s="47" t="s">
        <v>130</v>
      </c>
      <c r="C27" s="48" t="s">
        <v>236</v>
      </c>
      <c r="D27" s="49" t="s">
        <v>237</v>
      </c>
      <c r="E27" s="48" t="s">
        <v>238</v>
      </c>
    </row>
    <row r="28" customFormat="false" ht="33.75" hidden="false" customHeight="true" outlineLevel="0" collapsed="false">
      <c r="A28" s="28" t="s">
        <v>125</v>
      </c>
      <c r="B28" s="47" t="s">
        <v>132</v>
      </c>
      <c r="C28" s="48" t="s">
        <v>239</v>
      </c>
      <c r="D28" s="49" t="s">
        <v>240</v>
      </c>
      <c r="E28" s="50" t="s">
        <v>241</v>
      </c>
    </row>
    <row r="29" customFormat="false" ht="33.75" hidden="false" customHeight="true" outlineLevel="0" collapsed="false">
      <c r="A29" s="28" t="s">
        <v>125</v>
      </c>
      <c r="B29" s="47" t="s">
        <v>134</v>
      </c>
      <c r="C29" s="48" t="s">
        <v>242</v>
      </c>
      <c r="D29" s="49" t="s">
        <v>203</v>
      </c>
      <c r="E29" s="48" t="s">
        <v>243</v>
      </c>
    </row>
    <row r="30" customFormat="false" ht="33.75" hidden="false" customHeight="true" outlineLevel="0" collapsed="false">
      <c r="A30" s="28" t="s">
        <v>125</v>
      </c>
      <c r="B30" s="51" t="s">
        <v>137</v>
      </c>
      <c r="C30" s="48" t="s">
        <v>244</v>
      </c>
      <c r="D30" s="49" t="s">
        <v>245</v>
      </c>
      <c r="E30" s="48" t="s">
        <v>246</v>
      </c>
    </row>
    <row r="31" customFormat="false" ht="33.75" hidden="false" customHeight="true" outlineLevel="0" collapsed="false">
      <c r="A31" s="28" t="s">
        <v>139</v>
      </c>
      <c r="B31" s="47" t="s">
        <v>140</v>
      </c>
      <c r="C31" s="48" t="s">
        <v>247</v>
      </c>
      <c r="D31" s="49" t="s">
        <v>248</v>
      </c>
      <c r="E31" s="48" t="s">
        <v>249</v>
      </c>
    </row>
    <row r="32" customFormat="false" ht="33.75" hidden="false" customHeight="true" outlineLevel="0" collapsed="false">
      <c r="A32" s="28" t="s">
        <v>139</v>
      </c>
      <c r="B32" s="47" t="s">
        <v>142</v>
      </c>
      <c r="C32" s="48" t="s">
        <v>250</v>
      </c>
      <c r="D32" s="49" t="s">
        <v>251</v>
      </c>
      <c r="E32" s="48" t="s">
        <v>252</v>
      </c>
    </row>
    <row r="33" customFormat="false" ht="33.75" hidden="false" customHeight="true" outlineLevel="0" collapsed="false">
      <c r="A33" s="28" t="s">
        <v>139</v>
      </c>
      <c r="B33" s="47" t="s">
        <v>144</v>
      </c>
      <c r="C33" s="48" t="s">
        <v>253</v>
      </c>
      <c r="D33" s="49" t="s">
        <v>254</v>
      </c>
      <c r="E33" s="48"/>
    </row>
    <row r="34" customFormat="false" ht="33.75" hidden="false" customHeight="true" outlineLevel="0" collapsed="false">
      <c r="A34" s="28" t="s">
        <v>139</v>
      </c>
      <c r="B34" s="47" t="s">
        <v>146</v>
      </c>
      <c r="C34" s="48" t="s">
        <v>255</v>
      </c>
      <c r="D34" s="49" t="s">
        <v>256</v>
      </c>
      <c r="E34" s="48" t="s">
        <v>257</v>
      </c>
    </row>
    <row r="35" customFormat="false" ht="33.75" hidden="false" customHeight="true" outlineLevel="0" collapsed="false">
      <c r="A35" s="28" t="s">
        <v>139</v>
      </c>
      <c r="B35" s="47" t="s">
        <v>148</v>
      </c>
      <c r="C35" s="48" t="s">
        <v>258</v>
      </c>
      <c r="D35" s="49" t="s">
        <v>259</v>
      </c>
      <c r="E35" s="48"/>
    </row>
    <row r="36" customFormat="false" ht="33.75" hidden="false" customHeight="true" outlineLevel="0" collapsed="false">
      <c r="A36" s="28" t="s">
        <v>139</v>
      </c>
      <c r="B36" s="47" t="s">
        <v>150</v>
      </c>
      <c r="C36" s="48" t="s">
        <v>260</v>
      </c>
      <c r="D36" s="49" t="s">
        <v>261</v>
      </c>
      <c r="E36" s="48" t="s">
        <v>262</v>
      </c>
    </row>
    <row r="37" customFormat="false" ht="33.75" hidden="false" customHeight="true" outlineLevel="0" collapsed="false">
      <c r="A37" s="28" t="s">
        <v>152</v>
      </c>
      <c r="B37" s="47" t="s">
        <v>153</v>
      </c>
      <c r="C37" s="50" t="s">
        <v>263</v>
      </c>
      <c r="D37" s="49" t="s">
        <v>264</v>
      </c>
      <c r="E37" s="48" t="s">
        <v>265</v>
      </c>
    </row>
    <row r="38" customFormat="false" ht="33.75" hidden="false" customHeight="true" outlineLevel="0" collapsed="false">
      <c r="A38" s="28" t="s">
        <v>152</v>
      </c>
      <c r="B38" s="47" t="s">
        <v>155</v>
      </c>
      <c r="C38" s="48" t="s">
        <v>266</v>
      </c>
      <c r="D38" s="49" t="s">
        <v>267</v>
      </c>
      <c r="E38" s="48"/>
    </row>
    <row r="39" customFormat="false" ht="33.75" hidden="false" customHeight="true" outlineLevel="0" collapsed="false">
      <c r="A39" s="28" t="s">
        <v>152</v>
      </c>
      <c r="B39" s="47" t="s">
        <v>157</v>
      </c>
      <c r="C39" s="48" t="s">
        <v>268</v>
      </c>
      <c r="D39" s="49" t="s">
        <v>269</v>
      </c>
      <c r="E39" s="48"/>
    </row>
    <row r="40" customFormat="false" ht="33.75" hidden="false" customHeight="true" outlineLevel="0" collapsed="false">
      <c r="A40" s="28" t="s">
        <v>152</v>
      </c>
      <c r="B40" s="47" t="s">
        <v>159</v>
      </c>
      <c r="C40" s="48" t="s">
        <v>270</v>
      </c>
      <c r="D40" s="49" t="s">
        <v>271</v>
      </c>
      <c r="E40" s="48"/>
    </row>
    <row r="41" customFormat="false" ht="33.75" hidden="false" customHeight="true" outlineLevel="0" collapsed="false">
      <c r="A41" s="28" t="s">
        <v>152</v>
      </c>
      <c r="B41" s="47" t="s">
        <v>161</v>
      </c>
      <c r="C41" s="48" t="s">
        <v>272</v>
      </c>
      <c r="D41" s="49" t="s">
        <v>271</v>
      </c>
      <c r="E41" s="48"/>
    </row>
    <row r="42" customFormat="false" ht="33.75" hidden="false" customHeight="true" outlineLevel="0" collapsed="false">
      <c r="A42" s="28" t="s">
        <v>152</v>
      </c>
      <c r="B42" s="47" t="s">
        <v>162</v>
      </c>
      <c r="C42" s="48" t="s">
        <v>273</v>
      </c>
      <c r="D42" s="49" t="s">
        <v>274</v>
      </c>
      <c r="E42" s="48" t="s">
        <v>230</v>
      </c>
    </row>
    <row r="43" customFormat="false" ht="33.75" hidden="false" customHeight="true" outlineLevel="0" collapsed="false">
      <c r="A43" s="28" t="s">
        <v>152</v>
      </c>
      <c r="B43" s="47" t="s">
        <v>164</v>
      </c>
      <c r="C43" s="48" t="s">
        <v>275</v>
      </c>
      <c r="D43" s="49" t="s">
        <v>267</v>
      </c>
      <c r="E43" s="48" t="s">
        <v>276</v>
      </c>
    </row>
    <row r="44" customFormat="false" ht="33.75" hidden="false" customHeight="true" outlineLevel="0" collapsed="false">
      <c r="A44" s="28" t="s">
        <v>152</v>
      </c>
      <c r="B44" s="47" t="s">
        <v>166</v>
      </c>
      <c r="C44" s="48" t="s">
        <v>277</v>
      </c>
      <c r="D44" s="49" t="s">
        <v>278</v>
      </c>
      <c r="E44" s="48"/>
    </row>
    <row r="45" customFormat="false" ht="33.75" hidden="false" customHeight="true" outlineLevel="0" collapsed="false">
      <c r="A45" s="28"/>
      <c r="B45" s="47"/>
      <c r="C45" s="48"/>
      <c r="D45" s="49"/>
      <c r="E45" s="48"/>
    </row>
    <row r="46" customFormat="false" ht="33.75" hidden="false" customHeight="true" outlineLevel="0" collapsed="false">
      <c r="A46" s="28"/>
      <c r="B46" s="47"/>
      <c r="C46" s="48"/>
      <c r="D46" s="49"/>
      <c r="E46" s="48"/>
    </row>
    <row r="47" customFormat="false" ht="33.75" hidden="false" customHeight="true" outlineLevel="0" collapsed="false">
      <c r="A47" s="28"/>
      <c r="B47" s="47"/>
      <c r="C47" s="48"/>
      <c r="D47" s="49"/>
      <c r="E47" s="48"/>
    </row>
    <row r="48" customFormat="false" ht="33.75" hidden="false" customHeight="true" outlineLevel="0" collapsed="false">
      <c r="A48" s="28"/>
      <c r="B48" s="47"/>
      <c r="C48" s="48"/>
      <c r="D48" s="49"/>
      <c r="E48" s="48"/>
    </row>
    <row r="49" customFormat="false" ht="33.75" hidden="false" customHeight="true" outlineLevel="0" collapsed="false">
      <c r="A49" s="28"/>
      <c r="B49" s="47"/>
      <c r="C49" s="48"/>
      <c r="D49" s="49"/>
      <c r="E49" s="48"/>
    </row>
    <row r="50" customFormat="false" ht="33.75" hidden="false" customHeight="true" outlineLevel="0" collapsed="false">
      <c r="A50" s="28"/>
      <c r="B50" s="47"/>
      <c r="C50" s="48"/>
      <c r="D50" s="49"/>
      <c r="E50" s="48"/>
    </row>
    <row r="51" customFormat="false" ht="33.75" hidden="false" customHeight="true" outlineLevel="0" collapsed="false">
      <c r="A51" s="28"/>
      <c r="B51" s="47"/>
      <c r="C51" s="48"/>
      <c r="D51" s="49"/>
      <c r="E51" s="48"/>
    </row>
    <row r="52" customFormat="false" ht="33.75" hidden="false" customHeight="true" outlineLevel="0" collapsed="false">
      <c r="A52" s="28"/>
      <c r="B52" s="47"/>
      <c r="C52" s="48"/>
      <c r="D52" s="49"/>
      <c r="E52" s="48"/>
    </row>
    <row r="53" customFormat="false" ht="33.75" hidden="false" customHeight="true" outlineLevel="0" collapsed="false">
      <c r="A53" s="28"/>
      <c r="B53" s="47"/>
      <c r="C53" s="48"/>
      <c r="D53" s="49"/>
      <c r="E53" s="48"/>
    </row>
    <row r="54" customFormat="false" ht="33.75" hidden="false" customHeight="true" outlineLevel="0" collapsed="false">
      <c r="A54" s="28"/>
      <c r="B54" s="47"/>
      <c r="C54" s="48"/>
      <c r="D54" s="49"/>
      <c r="E54" s="48"/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2026-10-19T05:36:34Z</dcterms:created>
  <dc:creator>openpyxl</dc:creator>
  <dc:description/>
  <dc:language>en-US</dc:language>
  <cp:lastModifiedBy/>
  <dcterms:modified xsi:type="dcterms:W3CDTF">2026-10-19T05:36:34Z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